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Dani Cup\"/>
    </mc:Choice>
  </mc:AlternateContent>
  <bookViews>
    <workbookView xWindow="0" yWindow="0" windowWidth="23040" windowHeight="9192" tabRatio="664"/>
  </bookViews>
  <sheets>
    <sheet name="Cota Ouro " sheetId="13" r:id="rId1"/>
    <sheet name="Cota Prata" sheetId="17" r:id="rId2"/>
    <sheet name="Cota Bronze" sheetId="19" r:id="rId3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J11" i="19" l="1"/>
  <c r="G17" i="13"/>
  <c r="J10" i="17"/>
  <c r="J12" i="19"/>
  <c r="J10" i="19"/>
  <c r="J13" i="19" s="1"/>
  <c r="J15" i="19" s="1"/>
  <c r="J9" i="19"/>
  <c r="J13" i="17"/>
  <c r="J16" i="13"/>
  <c r="J9" i="17"/>
  <c r="J11" i="17"/>
  <c r="J12" i="17"/>
  <c r="G63" i="13"/>
  <c r="J9" i="13"/>
  <c r="J17" i="13" s="1"/>
  <c r="J19" i="13" s="1"/>
  <c r="J10" i="13"/>
  <c r="G60" i="17"/>
  <c r="G14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15" i="13"/>
  <c r="G13" i="19"/>
  <c r="J28" i="19"/>
  <c r="J27" i="19"/>
  <c r="J26" i="19"/>
  <c r="J25" i="19"/>
  <c r="J24" i="19"/>
  <c r="J23" i="19"/>
  <c r="J22" i="19"/>
  <c r="J21" i="19"/>
  <c r="J20" i="19"/>
  <c r="J29" i="17"/>
  <c r="J28" i="17"/>
  <c r="J27" i="17"/>
  <c r="J26" i="17"/>
  <c r="J25" i="17"/>
  <c r="J24" i="17"/>
  <c r="J23" i="17"/>
  <c r="J22" i="17"/>
  <c r="J21" i="17"/>
  <c r="J14" i="13"/>
  <c r="J12" i="13"/>
  <c r="J13" i="13"/>
  <c r="J11" i="13"/>
  <c r="J32" i="13"/>
  <c r="J31" i="13"/>
  <c r="J30" i="13"/>
  <c r="J29" i="13"/>
  <c r="J28" i="13"/>
  <c r="J27" i="13"/>
  <c r="J26" i="13"/>
  <c r="J25" i="13"/>
  <c r="J24" i="13"/>
  <c r="J60" i="17"/>
  <c r="J14" i="17"/>
  <c r="J16" i="17" s="1"/>
  <c r="J63" i="13" l="1"/>
</calcChain>
</file>

<file path=xl/sharedStrings.xml><?xml version="1.0" encoding="utf-8"?>
<sst xmlns="http://schemas.openxmlformats.org/spreadsheetml/2006/main" count="280" uniqueCount="60">
  <si>
    <t>PROGRAMA</t>
  </si>
  <si>
    <t>CONVERSÃO</t>
  </si>
  <si>
    <t>R$
UNITÁRIO</t>
  </si>
  <si>
    <t>R$
TOTAL</t>
  </si>
  <si>
    <t>PERÍODO</t>
  </si>
  <si>
    <t>Total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</si>
  <si>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</si>
  <si>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</si>
  <si>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</si>
  <si>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</si>
  <si>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</si>
  <si>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</si>
  <si>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TOTAL</t>
  </si>
  <si>
    <t>Praça:</t>
  </si>
  <si>
    <t>5"</t>
  </si>
  <si>
    <t>Bahia no Ar</t>
  </si>
  <si>
    <t>Fala Brasil</t>
  </si>
  <si>
    <t>Hoje em Dia</t>
  </si>
  <si>
    <t>Balanço Geral Bahia</t>
  </si>
  <si>
    <t>Cidade Alerta Bahia</t>
  </si>
  <si>
    <t>Novela da Tarde 1</t>
  </si>
  <si>
    <t>Fala Brasil ed de sábado</t>
  </si>
  <si>
    <t xml:space="preserve"> cine Maior </t>
  </si>
  <si>
    <t xml:space="preserve">Cine Aventura </t>
  </si>
  <si>
    <t>30"</t>
  </si>
  <si>
    <t>ENTREGA COMERCIAL - COMERCIAIS</t>
  </si>
  <si>
    <t>Jornal Record</t>
  </si>
  <si>
    <t>Balanço Geral Bahia - ed sab</t>
  </si>
  <si>
    <t>Domingo Espetacular</t>
  </si>
  <si>
    <t xml:space="preserve">Cine Maior </t>
  </si>
  <si>
    <t xml:space="preserve">Hora do Faro </t>
  </si>
  <si>
    <t>Balanço Geral BA</t>
  </si>
  <si>
    <t>Balaço Geral BA</t>
  </si>
  <si>
    <t>Balanço Geral BA - Ed Sabado</t>
  </si>
  <si>
    <t>Flash (boletim)</t>
  </si>
  <si>
    <t>Assinatura nas chamadas de divulgação do DANICUP</t>
  </si>
  <si>
    <t>Cine Maior</t>
  </si>
  <si>
    <r>
      <t>•</t>
    </r>
    <r>
      <rPr>
        <b/>
        <sz val="8"/>
        <color indexed="23"/>
        <rFont val="Gotham Book"/>
      </rPr>
      <t xml:space="preserve">Os valores e a operação referentes a ação promocional são de responsabilidade do patrocinador. </t>
    </r>
  </si>
  <si>
    <t>Desconto</t>
  </si>
  <si>
    <t>Total negociando</t>
  </si>
  <si>
    <t>Assinatura na Vinheta de abertura do quadro</t>
  </si>
  <si>
    <t>Dezembro</t>
  </si>
  <si>
    <t xml:space="preserve">Assinatura nas chamadas de divulgação do quadro </t>
  </si>
  <si>
    <t xml:space="preserve">Assinatura nas chamadas do quadro </t>
  </si>
  <si>
    <t>Assinatura nas chamadas divulgação do quadro</t>
  </si>
  <si>
    <t>Assinatura na Vinheta de abertura do quadro no break</t>
  </si>
  <si>
    <t>Valores referentes à tabela de preços de Agosto 2023</t>
  </si>
  <si>
    <t xml:space="preserve">Comercial </t>
  </si>
  <si>
    <t>ENTREGA COMERCIAL - COMERCIAL 30"</t>
  </si>
  <si>
    <t xml:space="preserve">ENTREGA COMERCIAL TV  2024  </t>
  </si>
  <si>
    <t>DANICUP 2024</t>
  </si>
  <si>
    <t>Rotativo na programação</t>
  </si>
  <si>
    <r>
      <t>•</t>
    </r>
    <r>
      <rPr>
        <b/>
        <sz val="8"/>
        <color indexed="23"/>
        <rFont val="Gotham Book"/>
      </rPr>
      <t>Valores referentes à tabela de preços de Outubro 2023</t>
    </r>
  </si>
  <si>
    <t>Record Bahia</t>
  </si>
  <si>
    <t>ENTREGA COMERCIAL TV  2024</t>
  </si>
  <si>
    <t>05"</t>
  </si>
  <si>
    <t>Salvador</t>
  </si>
  <si>
    <t xml:space="preserve">Obs.: Toda entrega/valoração que consta nesta planilha foi elaborada direto pela emissora local, sendo assim, caso haja alguma questão/dúvida/alteração, a mesma deverá ser consultada. </t>
  </si>
  <si>
    <t>Dezembro 2024</t>
  </si>
  <si>
    <t>Dez/24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</si>
</sst>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23"/>
      <name val="Gotham Book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165" fontId="11" fillId="2" borderId="7" xfId="5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166" fontId="13" fillId="0" borderId="1" xfId="2" applyNumberFormat="1" applyFont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4" fontId="13" fillId="0" borderId="1" xfId="5" applyNumberFormat="1" applyFont="1" applyBorder="1" applyAlignment="1">
      <alignment horizontal="center" vertical="center"/>
    </xf>
    <xf numFmtId="4" fontId="15" fillId="2" borderId="1" xfId="2" applyNumberFormat="1" applyFont="1" applyFill="1" applyBorder="1" applyAlignment="1">
      <alignment horizontal="center" vertical="center"/>
    </xf>
    <xf numFmtId="3" fontId="15" fillId="2" borderId="1" xfId="2" applyNumberFormat="1" applyFont="1" applyFill="1" applyBorder="1" applyAlignment="1">
      <alignment horizontal="center" vertical="center"/>
    </xf>
    <xf numFmtId="166" fontId="15" fillId="2" borderId="1" xfId="2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/>
    </xf>
    <xf numFmtId="0" fontId="13" fillId="4" borderId="0" xfId="2" quotePrefix="1" applyNumberFormat="1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vertical="center" wrapText="1"/>
    </xf>
    <xf numFmtId="0" fontId="13" fillId="4" borderId="9" xfId="2" applyFont="1" applyFill="1" applyBorder="1" applyAlignment="1">
      <alignment horizontal="center" vertical="center"/>
    </xf>
    <xf numFmtId="4" fontId="13" fillId="4" borderId="9" xfId="5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5" fillId="4" borderId="0" xfId="2" applyFont="1" applyFill="1" applyAlignment="1">
      <alignment vertical="center"/>
    </xf>
    <xf numFmtId="0" fontId="13" fillId="4" borderId="0" xfId="2" applyFont="1" applyFill="1" applyBorder="1" applyAlignment="1">
      <alignment horizontal="center" vertical="center"/>
    </xf>
    <xf numFmtId="4" fontId="14" fillId="4" borderId="0" xfId="5" applyNumberFormat="1" applyFont="1" applyFill="1" applyBorder="1" applyAlignment="1">
      <alignment horizontal="center" vertical="center"/>
    </xf>
    <xf numFmtId="4" fontId="13" fillId="4" borderId="0" xfId="5" applyNumberFormat="1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0" fillId="4" borderId="0" xfId="2" applyFont="1" applyFill="1" applyAlignment="1">
      <alignment vertical="center"/>
    </xf>
    <xf numFmtId="3" fontId="15" fillId="4" borderId="0" xfId="2" applyNumberFormat="1" applyFont="1" applyFill="1" applyBorder="1" applyAlignment="1">
      <alignment horizontal="center" vertical="center"/>
    </xf>
    <xf numFmtId="4" fontId="15" fillId="4" borderId="0" xfId="2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65" fontId="13" fillId="4" borderId="10" xfId="5" applyFont="1" applyFill="1" applyBorder="1" applyAlignment="1">
      <alignment vertical="center" wrapText="1"/>
    </xf>
    <xf numFmtId="165" fontId="13" fillId="4" borderId="11" xfId="5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/>
    </xf>
    <xf numFmtId="0" fontId="5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13" fillId="4" borderId="9" xfId="2" applyNumberFormat="1" applyFont="1" applyFill="1" applyBorder="1" applyAlignment="1">
      <alignment horizontal="center" vertical="center" wrapText="1"/>
    </xf>
    <xf numFmtId="165" fontId="13" fillId="4" borderId="0" xfId="5" applyFont="1" applyFill="1" applyBorder="1" applyAlignment="1">
      <alignment horizontal="left" vertical="center"/>
    </xf>
    <xf numFmtId="165" fontId="13" fillId="0" borderId="2" xfId="5" applyFont="1" applyBorder="1" applyAlignment="1">
      <alignment horizontal="left" vertical="center"/>
    </xf>
    <xf numFmtId="165" fontId="13" fillId="0" borderId="3" xfId="5" applyFont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16" fontId="13" fillId="0" borderId="4" xfId="2" quotePrefix="1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165" fontId="13" fillId="4" borderId="0" xfId="5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 wrapText="1"/>
    </xf>
    <xf numFmtId="4" fontId="19" fillId="0" borderId="1" xfId="5" applyNumberFormat="1" applyFont="1" applyBorder="1" applyAlignment="1">
      <alignment horizontal="center" vertical="center"/>
    </xf>
    <xf numFmtId="164" fontId="13" fillId="4" borderId="9" xfId="1" applyFont="1" applyFill="1" applyBorder="1" applyAlignment="1">
      <alignment horizontal="center" vertical="center" wrapText="1"/>
    </xf>
    <xf numFmtId="164" fontId="20" fillId="5" borderId="5" xfId="1" applyFont="1" applyFill="1" applyBorder="1" applyAlignment="1">
      <alignment horizontal="center" vertical="center"/>
    </xf>
    <xf numFmtId="165" fontId="13" fillId="4" borderId="10" xfId="5" applyFont="1" applyFill="1" applyBorder="1" applyAlignment="1">
      <alignment horizontal="left" vertical="center" wrapText="1"/>
    </xf>
    <xf numFmtId="165" fontId="13" fillId="4" borderId="11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 readingOrder="1"/>
    </xf>
    <xf numFmtId="3" fontId="21" fillId="6" borderId="1" xfId="0" applyNumberFormat="1" applyFont="1" applyFill="1" applyBorder="1" applyAlignment="1">
      <alignment horizontal="center"/>
    </xf>
    <xf numFmtId="4" fontId="19" fillId="6" borderId="6" xfId="5" applyNumberFormat="1" applyFont="1" applyFill="1" applyBorder="1" applyAlignment="1">
      <alignment horizontal="center" vertical="center"/>
    </xf>
    <xf numFmtId="164" fontId="20" fillId="4" borderId="3" xfId="1" applyFont="1" applyFill="1" applyBorder="1" applyAlignment="1">
      <alignment horizontal="center" vertical="center"/>
    </xf>
    <xf numFmtId="4" fontId="22" fillId="7" borderId="1" xfId="5" applyNumberFormat="1" applyFont="1" applyFill="1" applyBorder="1" applyAlignment="1">
      <alignment horizontal="center" vertical="center"/>
    </xf>
    <xf numFmtId="9" fontId="23" fillId="4" borderId="3" xfId="4" applyFont="1" applyFill="1" applyBorder="1" applyAlignment="1">
      <alignment horizontal="center" vertical="center"/>
    </xf>
    <xf numFmtId="0" fontId="13" fillId="6" borderId="0" xfId="2" quotePrefix="1" applyNumberFormat="1" applyFont="1" applyFill="1" applyBorder="1" applyAlignment="1">
      <alignment horizontal="center" vertical="center" wrapText="1"/>
    </xf>
    <xf numFmtId="0" fontId="13" fillId="6" borderId="0" xfId="2" applyFont="1" applyFill="1" applyBorder="1" applyAlignment="1">
      <alignment horizontal="left" vertical="center" wrapText="1"/>
    </xf>
    <xf numFmtId="0" fontId="17" fillId="6" borderId="0" xfId="2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/>
    </xf>
    <xf numFmtId="165" fontId="13" fillId="0" borderId="2" xfId="5" applyFont="1" applyBorder="1" applyAlignment="1">
      <alignment horizontal="left" vertical="center"/>
    </xf>
    <xf numFmtId="165" fontId="13" fillId="0" borderId="3" xfId="5" applyFont="1" applyBorder="1" applyAlignment="1">
      <alignment horizontal="left" vertical="center"/>
    </xf>
    <xf numFmtId="16" fontId="13" fillId="0" borderId="4" xfId="2" quotePrefix="1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165" fontId="13" fillId="4" borderId="0" xfId="5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65" fontId="13" fillId="4" borderId="0" xfId="5" applyFont="1" applyFill="1" applyBorder="1" applyAlignment="1">
      <alignment horizontal="left" vertical="center"/>
    </xf>
    <xf numFmtId="165" fontId="13" fillId="0" borderId="2" xfId="5" applyFont="1" applyBorder="1" applyAlignment="1">
      <alignment horizontal="left" vertical="center"/>
    </xf>
    <xf numFmtId="165" fontId="13" fillId="0" borderId="3" xfId="5" applyFont="1" applyBorder="1" applyAlignment="1">
      <alignment horizontal="left" vertical="center"/>
    </xf>
    <xf numFmtId="16" fontId="13" fillId="0" borderId="4" xfId="2" quotePrefix="1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4" fontId="13" fillId="4" borderId="10" xfId="5" applyNumberFormat="1" applyFont="1" applyFill="1" applyBorder="1" applyAlignment="1">
      <alignment horizontal="center" vertical="center" wrapText="1"/>
    </xf>
    <xf numFmtId="4" fontId="13" fillId="4" borderId="9" xfId="1" applyNumberFormat="1" applyFont="1" applyFill="1" applyBorder="1" applyAlignment="1">
      <alignment horizontal="center" vertical="center" wrapText="1"/>
    </xf>
    <xf numFmtId="3" fontId="13" fillId="4" borderId="8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/>
    </xf>
    <xf numFmtId="165" fontId="13" fillId="0" borderId="1" xfId="5" applyFont="1" applyBorder="1" applyAlignment="1">
      <alignment horizontal="left" vertical="center"/>
    </xf>
    <xf numFmtId="165" fontId="13" fillId="0" borderId="2" xfId="5" applyFont="1" applyBorder="1" applyAlignment="1">
      <alignment horizontal="left" vertical="center"/>
    </xf>
    <xf numFmtId="165" fontId="13" fillId="0" borderId="3" xfId="5" applyFont="1" applyBorder="1" applyAlignment="1">
      <alignment horizontal="left" vertical="center"/>
    </xf>
    <xf numFmtId="0" fontId="15" fillId="4" borderId="0" xfId="2" applyFont="1" applyFill="1" applyBorder="1" applyAlignment="1">
      <alignment horizontal="left" vertical="center"/>
    </xf>
    <xf numFmtId="16" fontId="13" fillId="0" borderId="4" xfId="2" quotePrefix="1" applyNumberFormat="1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165" fontId="13" fillId="4" borderId="0" xfId="5" applyFont="1" applyFill="1" applyBorder="1" applyAlignment="1">
      <alignment horizontal="left" vertical="center"/>
    </xf>
    <xf numFmtId="165" fontId="13" fillId="4" borderId="0" xfId="5" applyFont="1" applyFill="1" applyBorder="1" applyAlignment="1">
      <alignment horizontal="center" vertical="center"/>
    </xf>
    <xf numFmtId="166" fontId="15" fillId="4" borderId="0" xfId="2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6" fontId="13" fillId="4" borderId="0" xfId="2" quotePrefix="1" applyNumberFormat="1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165" fontId="13" fillId="4" borderId="13" xfId="5" applyFont="1" applyFill="1" applyBorder="1" applyAlignment="1">
      <alignment horizontal="left" vertical="center" wrapText="1"/>
    </xf>
    <xf numFmtId="165" fontId="13" fillId="4" borderId="14" xfId="5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/>
    </xf>
    <xf numFmtId="165" fontId="13" fillId="6" borderId="0" xfId="5" applyFont="1" applyFill="1" applyBorder="1" applyAlignment="1">
      <alignment horizontal="center" vertical="center"/>
    </xf>
    <xf numFmtId="165" fontId="11" fillId="0" borderId="9" xfId="5" applyFont="1" applyBorder="1" applyAlignment="1">
      <alignment horizontal="left" vertical="center"/>
    </xf>
    <xf numFmtId="165" fontId="11" fillId="0" borderId="13" xfId="5" applyFont="1" applyBorder="1" applyAlignment="1">
      <alignment horizontal="left" vertical="center"/>
    </xf>
    <xf numFmtId="165" fontId="11" fillId="0" borderId="14" xfId="5" applyFont="1" applyBorder="1" applyAlignment="1">
      <alignment horizontal="left" vertical="center"/>
    </xf>
    <xf numFmtId="0" fontId="20" fillId="5" borderId="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65" fontId="11" fillId="0" borderId="13" xfId="5" quotePrefix="1" applyFont="1" applyBorder="1" applyAlignment="1">
      <alignment horizontal="left" vertical="center"/>
    </xf>
    <xf numFmtId="0" fontId="13" fillId="4" borderId="8" xfId="2" quotePrefix="1" applyNumberFormat="1" applyFont="1" applyFill="1" applyBorder="1" applyAlignment="1">
      <alignment horizontal="center" vertical="center" wrapText="1"/>
    </xf>
    <xf numFmtId="0" fontId="13" fillId="4" borderId="15" xfId="2" quotePrefix="1" applyNumberFormat="1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2" xfId="2"/>
    <cellStyle name="Normal 7" xfId="3"/>
    <cellStyle name="Porcentagem" xfId="4" builtinId="5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87" zoomScaleNormal="87" workbookViewId="0"/>
  </sheetViews>
  <sheetFormatPr defaultColWidth="9.109375" defaultRowHeight="13.8" x14ac:dyDescent="0.25"/>
  <cols>
    <col min="1" max="1" width="3.5546875" style="9" customWidth="1"/>
    <col min="2" max="2" width="25.6640625" style="9" customWidth="1"/>
    <col min="3" max="3" width="22.44140625" style="9" customWidth="1"/>
    <col min="4" max="4" width="15.88671875" style="9" customWidth="1"/>
    <col min="5" max="5" width="51.44140625" style="9" customWidth="1"/>
    <col min="6" max="6" width="14.5546875" style="9" customWidth="1"/>
    <col min="7" max="7" width="18.44140625" style="9" customWidth="1"/>
    <col min="8" max="8" width="12.6640625" style="9" customWidth="1"/>
    <col min="9" max="9" width="28.44140625" style="9" customWidth="1"/>
    <col min="10" max="10" width="27.6640625" style="9" customWidth="1"/>
    <col min="11" max="11" width="20.33203125" style="9" customWidth="1"/>
    <col min="12" max="12" width="17.109375" style="9" customWidth="1"/>
    <col min="13" max="13" width="11.33203125" style="9" bestFit="1" customWidth="1"/>
    <col min="14" max="16384" width="9.109375" style="9"/>
  </cols>
  <sheetData>
    <row r="1" spans="1:10" ht="15.75" customHeight="1" x14ac:dyDescent="0.25"/>
    <row r="2" spans="1:10" ht="20.100000000000001" customHeight="1" x14ac:dyDescent="0.25">
      <c r="B2" s="8" t="s">
        <v>8</v>
      </c>
      <c r="C2" s="113" t="s">
        <v>53</v>
      </c>
      <c r="D2" s="113"/>
    </row>
    <row r="3" spans="1:10" ht="20.100000000000001" customHeight="1" x14ac:dyDescent="0.25">
      <c r="B3" s="8" t="s">
        <v>13</v>
      </c>
      <c r="C3" s="113" t="s">
        <v>56</v>
      </c>
      <c r="D3" s="113"/>
    </row>
    <row r="4" spans="1:10" ht="20.100000000000001" customHeight="1" x14ac:dyDescent="0.25">
      <c r="B4" s="8" t="s">
        <v>9</v>
      </c>
      <c r="C4" s="114" t="s">
        <v>50</v>
      </c>
      <c r="D4" s="115"/>
    </row>
    <row r="5" spans="1:10" ht="20.100000000000001" customHeight="1" x14ac:dyDescent="0.25">
      <c r="B5" s="8" t="s">
        <v>10</v>
      </c>
      <c r="C5" s="119" t="s">
        <v>58</v>
      </c>
      <c r="D5" s="115"/>
      <c r="H5" s="52"/>
    </row>
    <row r="6" spans="1:10" ht="20.100000000000001" customHeight="1" x14ac:dyDescent="0.25"/>
    <row r="7" spans="1:10" s="21" customFormat="1" ht="21" x14ac:dyDescent="0.25">
      <c r="B7" s="116" t="s">
        <v>54</v>
      </c>
      <c r="C7" s="116"/>
      <c r="D7" s="116"/>
      <c r="E7" s="116"/>
      <c r="F7" s="116"/>
      <c r="G7" s="116"/>
      <c r="H7" s="116"/>
      <c r="I7" s="116"/>
      <c r="J7" s="116"/>
    </row>
    <row r="8" spans="1:10" s="21" customFormat="1" ht="27.6" x14ac:dyDescent="0.25">
      <c r="B8" s="117" t="s">
        <v>0</v>
      </c>
      <c r="C8" s="118"/>
      <c r="D8" s="22" t="s">
        <v>4</v>
      </c>
      <c r="E8" s="22" t="s">
        <v>6</v>
      </c>
      <c r="F8" s="23" t="s">
        <v>11</v>
      </c>
      <c r="G8" s="24" t="s">
        <v>7</v>
      </c>
      <c r="H8" s="25" t="s">
        <v>1</v>
      </c>
      <c r="I8" s="22" t="s">
        <v>2</v>
      </c>
      <c r="J8" s="22" t="s">
        <v>3</v>
      </c>
    </row>
    <row r="9" spans="1:10" s="21" customFormat="1" ht="20.25" customHeight="1" x14ac:dyDescent="0.25">
      <c r="B9" s="42" t="s">
        <v>51</v>
      </c>
      <c r="C9" s="43"/>
      <c r="D9" s="120" t="s">
        <v>59</v>
      </c>
      <c r="E9" s="27" t="s">
        <v>35</v>
      </c>
      <c r="F9" s="28" t="s">
        <v>14</v>
      </c>
      <c r="G9" s="53">
        <v>30</v>
      </c>
      <c r="H9" s="15">
        <v>0.25</v>
      </c>
      <c r="I9" s="89">
        <v>13759.6</v>
      </c>
      <c r="J9" s="29">
        <f t="shared" ref="J9:J15" si="0">I9*H9*G9</f>
        <v>103197</v>
      </c>
    </row>
    <row r="10" spans="1:10" s="21" customFormat="1" ht="19.5" customHeight="1" x14ac:dyDescent="0.25">
      <c r="B10" s="42" t="s">
        <v>51</v>
      </c>
      <c r="C10" s="43"/>
      <c r="D10" s="121"/>
      <c r="E10" s="27" t="s">
        <v>43</v>
      </c>
      <c r="F10" s="28" t="s">
        <v>14</v>
      </c>
      <c r="G10" s="53">
        <v>30</v>
      </c>
      <c r="H10" s="15">
        <v>0.25</v>
      </c>
      <c r="I10" s="89">
        <v>13759.6</v>
      </c>
      <c r="J10" s="29">
        <f t="shared" si="0"/>
        <v>103197</v>
      </c>
    </row>
    <row r="11" spans="1:10" s="21" customFormat="1" ht="16.5" customHeight="1" x14ac:dyDescent="0.25">
      <c r="B11" s="109" t="s">
        <v>32</v>
      </c>
      <c r="C11" s="110"/>
      <c r="D11" s="121"/>
      <c r="E11" s="27" t="s">
        <v>40</v>
      </c>
      <c r="F11" s="28" t="s">
        <v>14</v>
      </c>
      <c r="G11" s="53">
        <v>5</v>
      </c>
      <c r="H11" s="15">
        <v>0.375</v>
      </c>
      <c r="I11" s="90">
        <v>7693</v>
      </c>
      <c r="J11" s="29">
        <f t="shared" si="0"/>
        <v>14424.375</v>
      </c>
    </row>
    <row r="12" spans="1:10" s="21" customFormat="1" ht="16.5" customHeight="1" x14ac:dyDescent="0.25">
      <c r="B12" s="109" t="s">
        <v>31</v>
      </c>
      <c r="C12" s="110"/>
      <c r="D12" s="121"/>
      <c r="E12" s="27" t="s">
        <v>34</v>
      </c>
      <c r="F12" s="28" t="s">
        <v>14</v>
      </c>
      <c r="G12" s="53">
        <v>5</v>
      </c>
      <c r="H12" s="15">
        <v>0.3</v>
      </c>
      <c r="I12" s="90">
        <v>13759.6</v>
      </c>
      <c r="J12" s="29">
        <f t="shared" si="0"/>
        <v>20639.400000000001</v>
      </c>
    </row>
    <row r="13" spans="1:10" s="21" customFormat="1" ht="16.5" customHeight="1" x14ac:dyDescent="0.25">
      <c r="B13" s="109" t="s">
        <v>33</v>
      </c>
      <c r="C13" s="110"/>
      <c r="D13" s="121"/>
      <c r="E13" s="27" t="s">
        <v>40</v>
      </c>
      <c r="F13" s="61" t="s">
        <v>14</v>
      </c>
      <c r="G13" s="62">
        <v>5</v>
      </c>
      <c r="H13" s="15">
        <v>0.375</v>
      </c>
      <c r="I13" s="90">
        <v>5433</v>
      </c>
      <c r="J13" s="29">
        <f t="shared" si="0"/>
        <v>10186.875</v>
      </c>
    </row>
    <row r="14" spans="1:10" s="1" customFormat="1" ht="17.25" customHeight="1" x14ac:dyDescent="0.25">
      <c r="A14" s="31"/>
      <c r="B14" s="109" t="s">
        <v>33</v>
      </c>
      <c r="C14" s="110"/>
      <c r="D14" s="121"/>
      <c r="E14" s="27" t="s">
        <v>34</v>
      </c>
      <c r="F14" s="28" t="s">
        <v>14</v>
      </c>
      <c r="G14" s="53">
        <v>5</v>
      </c>
      <c r="H14" s="15">
        <v>0.3</v>
      </c>
      <c r="I14" s="90">
        <v>13759.6</v>
      </c>
      <c r="J14" s="29">
        <f t="shared" si="0"/>
        <v>20639.400000000001</v>
      </c>
    </row>
    <row r="15" spans="1:10" s="1" customFormat="1" ht="18" customHeight="1" x14ac:dyDescent="0.25">
      <c r="A15" s="31"/>
      <c r="B15" s="66" t="s">
        <v>36</v>
      </c>
      <c r="C15" s="67"/>
      <c r="D15" s="121"/>
      <c r="E15" s="27" t="s">
        <v>34</v>
      </c>
      <c r="F15" s="28" t="s">
        <v>14</v>
      </c>
      <c r="G15" s="53">
        <v>1</v>
      </c>
      <c r="H15" s="15">
        <v>0.3</v>
      </c>
      <c r="I15" s="90">
        <v>13759.6</v>
      </c>
      <c r="J15" s="29">
        <f t="shared" si="0"/>
        <v>4127.88</v>
      </c>
    </row>
    <row r="16" spans="1:10" s="1" customFormat="1" ht="17.25" customHeight="1" x14ac:dyDescent="0.25">
      <c r="A16" s="31"/>
      <c r="B16" s="42" t="s">
        <v>51</v>
      </c>
      <c r="C16" s="67"/>
      <c r="D16" s="121"/>
      <c r="E16" s="27" t="s">
        <v>47</v>
      </c>
      <c r="F16" s="28" t="s">
        <v>24</v>
      </c>
      <c r="G16" s="53">
        <v>35</v>
      </c>
      <c r="H16" s="15">
        <v>1</v>
      </c>
      <c r="I16" s="89">
        <v>13759.6</v>
      </c>
      <c r="J16" s="29">
        <f>I16*H16*G16</f>
        <v>481586</v>
      </c>
    </row>
    <row r="17" spans="1:12" s="1" customFormat="1" ht="21.75" customHeight="1" x14ac:dyDescent="0.4">
      <c r="A17" s="31"/>
      <c r="B17" s="112"/>
      <c r="C17" s="112"/>
      <c r="D17" s="74"/>
      <c r="E17" s="75"/>
      <c r="F17" s="76"/>
      <c r="G17" s="69">
        <f>SUM(G9:G16)</f>
        <v>116</v>
      </c>
      <c r="H17" s="77"/>
      <c r="I17" s="70" t="s">
        <v>12</v>
      </c>
      <c r="J17" s="65">
        <f>SUM(J9:J16)</f>
        <v>757997.92999999993</v>
      </c>
    </row>
    <row r="18" spans="1:12" s="1" customFormat="1" ht="21.75" customHeight="1" x14ac:dyDescent="0.4">
      <c r="A18" s="31"/>
      <c r="B18" s="60"/>
      <c r="C18" s="60"/>
      <c r="D18" s="26"/>
      <c r="E18" s="35"/>
      <c r="F18" s="36"/>
      <c r="G18" s="37"/>
      <c r="H18" s="37"/>
      <c r="I18" s="63" t="s">
        <v>38</v>
      </c>
      <c r="J18" s="73">
        <v>0.75</v>
      </c>
    </row>
    <row r="19" spans="1:12" s="1" customFormat="1" ht="21.75" customHeight="1" x14ac:dyDescent="0.4">
      <c r="A19" s="31"/>
      <c r="B19" s="104"/>
      <c r="C19" s="104"/>
      <c r="D19" s="26"/>
      <c r="E19" s="35"/>
      <c r="F19" s="36"/>
      <c r="G19" s="37"/>
      <c r="H19" s="37"/>
      <c r="I19" s="72" t="s">
        <v>39</v>
      </c>
      <c r="J19" s="71">
        <f>J17-J17*J18</f>
        <v>189499.48249999993</v>
      </c>
    </row>
    <row r="20" spans="1:12" s="21" customFormat="1" ht="15.6" x14ac:dyDescent="0.3">
      <c r="B20" s="54"/>
      <c r="C20" s="54"/>
      <c r="D20" s="26"/>
      <c r="E20" s="35"/>
      <c r="F20" s="32"/>
      <c r="G20" s="30"/>
      <c r="H20" s="30"/>
      <c r="I20" s="33"/>
      <c r="J20" s="34"/>
    </row>
    <row r="21" spans="1:12" s="3" customFormat="1" ht="19.5" customHeight="1" x14ac:dyDescent="0.25">
      <c r="G21" s="5"/>
      <c r="H21" s="5"/>
      <c r="I21" s="2"/>
      <c r="J21" s="6"/>
      <c r="L21" s="7"/>
    </row>
    <row r="22" spans="1:12" s="2" customFormat="1" ht="39.9" hidden="1" customHeight="1" x14ac:dyDescent="0.25">
      <c r="A22" s="45"/>
      <c r="B22" s="111" t="s">
        <v>25</v>
      </c>
      <c r="C22" s="111"/>
      <c r="D22" s="111"/>
      <c r="E22" s="111"/>
      <c r="F22" s="111"/>
      <c r="G22" s="111"/>
      <c r="H22" s="111"/>
      <c r="I22" s="111"/>
      <c r="J22" s="111"/>
    </row>
    <row r="23" spans="1:12" s="4" customFormat="1" ht="27.75" hidden="1" customHeight="1" x14ac:dyDescent="0.25">
      <c r="A23" s="44"/>
      <c r="B23" s="100" t="s">
        <v>0</v>
      </c>
      <c r="C23" s="101"/>
      <c r="D23" s="10" t="s">
        <v>4</v>
      </c>
      <c r="E23" s="10" t="s">
        <v>6</v>
      </c>
      <c r="F23" s="11" t="s">
        <v>11</v>
      </c>
      <c r="G23" s="12" t="s">
        <v>7</v>
      </c>
      <c r="H23" s="13" t="s">
        <v>1</v>
      </c>
      <c r="I23" s="10" t="s">
        <v>2</v>
      </c>
      <c r="J23" s="10" t="s">
        <v>3</v>
      </c>
    </row>
    <row r="24" spans="1:12" s="1" customFormat="1" ht="17.100000000000001" hidden="1" customHeight="1" x14ac:dyDescent="0.25">
      <c r="A24" s="49"/>
      <c r="B24" s="93" t="s">
        <v>15</v>
      </c>
      <c r="C24" s="93"/>
      <c r="D24" s="97"/>
      <c r="E24" s="102"/>
      <c r="F24" s="14" t="s">
        <v>24</v>
      </c>
      <c r="G24" s="14">
        <v>1</v>
      </c>
      <c r="H24" s="15">
        <v>1</v>
      </c>
      <c r="I24" s="16">
        <v>4875</v>
      </c>
      <c r="J24" s="17">
        <f t="shared" ref="J24:J32" si="1">G24*H24*I24</f>
        <v>4875</v>
      </c>
    </row>
    <row r="25" spans="1:12" s="1" customFormat="1" ht="17.100000000000001" hidden="1" customHeight="1" x14ac:dyDescent="0.25">
      <c r="A25" s="49"/>
      <c r="B25" s="94" t="s">
        <v>16</v>
      </c>
      <c r="C25" s="95"/>
      <c r="D25" s="97"/>
      <c r="E25" s="102"/>
      <c r="F25" s="14" t="s">
        <v>24</v>
      </c>
      <c r="G25" s="14">
        <v>3</v>
      </c>
      <c r="H25" s="15">
        <v>1</v>
      </c>
      <c r="I25" s="16">
        <v>2923</v>
      </c>
      <c r="J25" s="17">
        <f t="shared" si="1"/>
        <v>8769</v>
      </c>
    </row>
    <row r="26" spans="1:12" s="1" customFormat="1" ht="17.100000000000001" hidden="1" customHeight="1" x14ac:dyDescent="0.25">
      <c r="A26" s="49"/>
      <c r="B26" s="94" t="s">
        <v>17</v>
      </c>
      <c r="C26" s="95"/>
      <c r="D26" s="97"/>
      <c r="E26" s="102"/>
      <c r="F26" s="14" t="s">
        <v>24</v>
      </c>
      <c r="G26" s="14">
        <v>3</v>
      </c>
      <c r="H26" s="15">
        <v>1</v>
      </c>
      <c r="I26" s="16">
        <v>2490</v>
      </c>
      <c r="J26" s="17">
        <f t="shared" si="1"/>
        <v>7470</v>
      </c>
    </row>
    <row r="27" spans="1:12" s="1" customFormat="1" ht="17.100000000000001" hidden="1" customHeight="1" x14ac:dyDescent="0.25">
      <c r="A27" s="49"/>
      <c r="B27" s="94" t="s">
        <v>18</v>
      </c>
      <c r="C27" s="95"/>
      <c r="D27" s="97"/>
      <c r="E27" s="102"/>
      <c r="F27" s="14" t="s">
        <v>24</v>
      </c>
      <c r="G27" s="14">
        <v>4</v>
      </c>
      <c r="H27" s="15">
        <v>1</v>
      </c>
      <c r="I27" s="16">
        <v>6497</v>
      </c>
      <c r="J27" s="17">
        <f t="shared" si="1"/>
        <v>25988</v>
      </c>
    </row>
    <row r="28" spans="1:12" s="1" customFormat="1" ht="17.100000000000001" hidden="1" customHeight="1" x14ac:dyDescent="0.25">
      <c r="A28" s="49"/>
      <c r="B28" s="94" t="s">
        <v>20</v>
      </c>
      <c r="C28" s="95"/>
      <c r="D28" s="97"/>
      <c r="E28" s="102"/>
      <c r="F28" s="14" t="s">
        <v>24</v>
      </c>
      <c r="G28" s="14">
        <v>2</v>
      </c>
      <c r="H28" s="15">
        <v>1</v>
      </c>
      <c r="I28" s="16">
        <v>2924</v>
      </c>
      <c r="J28" s="17">
        <f t="shared" si="1"/>
        <v>5848</v>
      </c>
    </row>
    <row r="29" spans="1:12" s="1" customFormat="1" ht="17.100000000000001" hidden="1" customHeight="1" x14ac:dyDescent="0.25">
      <c r="A29" s="49"/>
      <c r="B29" s="94" t="s">
        <v>19</v>
      </c>
      <c r="C29" s="95"/>
      <c r="D29" s="97"/>
      <c r="E29" s="102"/>
      <c r="F29" s="14" t="s">
        <v>24</v>
      </c>
      <c r="G29" s="14">
        <v>4</v>
      </c>
      <c r="H29" s="15">
        <v>1</v>
      </c>
      <c r="I29" s="16">
        <v>5375</v>
      </c>
      <c r="J29" s="17">
        <f t="shared" si="1"/>
        <v>21500</v>
      </c>
    </row>
    <row r="30" spans="1:12" s="1" customFormat="1" ht="17.100000000000001" hidden="1" customHeight="1" x14ac:dyDescent="0.25">
      <c r="A30" s="49"/>
      <c r="B30" s="55" t="s">
        <v>21</v>
      </c>
      <c r="C30" s="56"/>
      <c r="D30" s="97"/>
      <c r="E30" s="102"/>
      <c r="F30" s="14" t="s">
        <v>24</v>
      </c>
      <c r="G30" s="14">
        <v>1</v>
      </c>
      <c r="H30" s="15">
        <v>1</v>
      </c>
      <c r="I30" s="16">
        <v>2923</v>
      </c>
      <c r="J30" s="17">
        <f t="shared" si="1"/>
        <v>2923</v>
      </c>
    </row>
    <row r="31" spans="1:12" s="1" customFormat="1" ht="17.100000000000001" hidden="1" customHeight="1" x14ac:dyDescent="0.25">
      <c r="A31" s="49"/>
      <c r="B31" s="55" t="s">
        <v>22</v>
      </c>
      <c r="C31" s="56"/>
      <c r="D31" s="58"/>
      <c r="E31" s="59"/>
      <c r="F31" s="14" t="s">
        <v>24</v>
      </c>
      <c r="G31" s="14">
        <v>1</v>
      </c>
      <c r="H31" s="15">
        <v>1</v>
      </c>
      <c r="I31" s="16">
        <v>3348</v>
      </c>
      <c r="J31" s="17">
        <f t="shared" si="1"/>
        <v>3348</v>
      </c>
    </row>
    <row r="32" spans="1:12" s="7" customFormat="1" ht="24" hidden="1" customHeight="1" x14ac:dyDescent="0.25">
      <c r="A32" s="50"/>
      <c r="B32" s="55" t="s">
        <v>23</v>
      </c>
      <c r="C32" s="56"/>
      <c r="D32" s="58"/>
      <c r="E32" s="59"/>
      <c r="F32" s="14" t="s">
        <v>24</v>
      </c>
      <c r="G32" s="14">
        <v>1</v>
      </c>
      <c r="H32" s="15">
        <v>1</v>
      </c>
      <c r="I32" s="16">
        <v>2005</v>
      </c>
      <c r="J32" s="17">
        <f t="shared" si="1"/>
        <v>2005</v>
      </c>
      <c r="L32" s="1"/>
    </row>
    <row r="33" spans="1:12" s="38" customFormat="1" ht="24" hidden="1" customHeight="1" x14ac:dyDescent="0.25">
      <c r="A33" s="50"/>
      <c r="B33" s="92" t="s">
        <v>5</v>
      </c>
      <c r="C33" s="92"/>
      <c r="D33" s="92"/>
      <c r="E33" s="92"/>
      <c r="F33" s="92"/>
      <c r="G33" s="19"/>
      <c r="H33" s="20"/>
      <c r="I33" s="19" t="s">
        <v>12</v>
      </c>
      <c r="J33" s="18"/>
      <c r="L33" s="31"/>
    </row>
    <row r="34" spans="1:12" s="2" customFormat="1" ht="17.399999999999999" hidden="1" x14ac:dyDescent="0.25">
      <c r="A34" s="106"/>
      <c r="B34" s="106"/>
      <c r="C34" s="46"/>
      <c r="D34" s="46"/>
      <c r="E34" s="46"/>
      <c r="F34" s="57"/>
      <c r="G34" s="47"/>
      <c r="H34" s="48"/>
      <c r="I34" s="46"/>
      <c r="J34" s="46"/>
      <c r="L34" s="3"/>
    </row>
    <row r="35" spans="1:12" s="2" customFormat="1" ht="15.6" hidden="1" x14ac:dyDescent="0.3">
      <c r="A35" s="103"/>
      <c r="B35" s="103"/>
      <c r="C35" s="103"/>
      <c r="D35" s="107"/>
      <c r="E35" s="108"/>
      <c r="F35" s="32"/>
      <c r="G35" s="41"/>
      <c r="H35" s="30"/>
      <c r="I35" s="33"/>
      <c r="J35" s="34"/>
    </row>
    <row r="36" spans="1:12" s="2" customFormat="1" ht="15.6" hidden="1" x14ac:dyDescent="0.3">
      <c r="A36" s="103"/>
      <c r="B36" s="103"/>
      <c r="C36" s="103"/>
      <c r="D36" s="107"/>
      <c r="E36" s="108"/>
      <c r="F36" s="32"/>
      <c r="G36" s="41"/>
      <c r="H36" s="30"/>
      <c r="I36" s="33"/>
      <c r="J36" s="34"/>
    </row>
    <row r="37" spans="1:12" s="2" customFormat="1" ht="15.6" hidden="1" x14ac:dyDescent="0.3">
      <c r="A37" s="103"/>
      <c r="B37" s="103"/>
      <c r="C37" s="103"/>
      <c r="D37" s="107"/>
      <c r="E37" s="108"/>
      <c r="F37" s="32"/>
      <c r="G37" s="41"/>
      <c r="H37" s="30"/>
      <c r="I37" s="33"/>
      <c r="J37" s="34"/>
    </row>
    <row r="38" spans="1:12" ht="15.6" hidden="1" x14ac:dyDescent="0.3">
      <c r="A38" s="103"/>
      <c r="B38" s="103"/>
      <c r="C38" s="103"/>
      <c r="D38" s="107"/>
      <c r="E38" s="108"/>
      <c r="F38" s="32"/>
      <c r="G38" s="41"/>
      <c r="H38" s="30"/>
      <c r="I38" s="33"/>
      <c r="J38" s="34"/>
      <c r="L38" s="2"/>
    </row>
    <row r="39" spans="1:12" ht="15.6" hidden="1" x14ac:dyDescent="0.3">
      <c r="A39" s="103"/>
      <c r="B39" s="103"/>
      <c r="C39" s="103"/>
      <c r="D39" s="107"/>
      <c r="E39" s="108"/>
      <c r="F39" s="32"/>
      <c r="G39" s="41"/>
      <c r="H39" s="30"/>
      <c r="I39" s="33"/>
      <c r="J39" s="34"/>
    </row>
    <row r="40" spans="1:12" ht="15.6" hidden="1" x14ac:dyDescent="0.3">
      <c r="A40" s="103"/>
      <c r="B40" s="103"/>
      <c r="C40" s="103"/>
      <c r="D40" s="107"/>
      <c r="E40" s="108"/>
      <c r="F40" s="32"/>
      <c r="G40" s="41"/>
      <c r="H40" s="30"/>
      <c r="I40" s="33"/>
      <c r="J40" s="34"/>
    </row>
    <row r="41" spans="1:12" ht="15.6" hidden="1" x14ac:dyDescent="0.3">
      <c r="A41" s="103"/>
      <c r="B41" s="103"/>
      <c r="C41" s="103"/>
      <c r="D41" s="107"/>
      <c r="E41" s="108"/>
      <c r="F41" s="32"/>
      <c r="G41" s="41"/>
      <c r="H41" s="30"/>
      <c r="I41" s="33"/>
      <c r="J41" s="34"/>
    </row>
    <row r="42" spans="1:12" ht="15.6" hidden="1" x14ac:dyDescent="0.3">
      <c r="A42" s="103"/>
      <c r="B42" s="103"/>
      <c r="C42" s="103"/>
      <c r="D42" s="107"/>
      <c r="E42" s="108"/>
      <c r="F42" s="32"/>
      <c r="G42" s="41"/>
      <c r="H42" s="30"/>
      <c r="I42" s="33"/>
      <c r="J42" s="34"/>
    </row>
    <row r="43" spans="1:12" ht="15.6" hidden="1" x14ac:dyDescent="0.3">
      <c r="A43" s="104"/>
      <c r="B43" s="104"/>
      <c r="C43" s="104"/>
      <c r="D43" s="107"/>
      <c r="E43" s="108"/>
      <c r="F43" s="32"/>
      <c r="G43" s="41"/>
      <c r="H43" s="30"/>
      <c r="I43" s="33"/>
      <c r="J43" s="34"/>
    </row>
    <row r="44" spans="1:12" ht="27" hidden="1" customHeight="1" x14ac:dyDescent="0.25">
      <c r="A44" s="51"/>
      <c r="B44" s="96"/>
      <c r="C44" s="96"/>
      <c r="D44" s="96"/>
      <c r="E44" s="96"/>
      <c r="F44" s="96"/>
      <c r="G44" s="39"/>
      <c r="H44" s="105"/>
      <c r="I44" s="105"/>
      <c r="J44" s="40"/>
    </row>
    <row r="45" spans="1:12" ht="27" hidden="1" customHeight="1" x14ac:dyDescent="0.25">
      <c r="A45" s="51"/>
      <c r="B45" s="98"/>
      <c r="C45" s="98"/>
      <c r="D45" s="98"/>
      <c r="E45" s="98"/>
      <c r="F45" s="98"/>
      <c r="G45" s="98"/>
      <c r="H45" s="98"/>
      <c r="I45" s="98"/>
      <c r="J45" s="98"/>
    </row>
    <row r="48" spans="1:12" ht="21" hidden="1" x14ac:dyDescent="0.25">
      <c r="B48" s="99" t="s">
        <v>48</v>
      </c>
      <c r="C48" s="99"/>
      <c r="D48" s="99"/>
      <c r="E48" s="99"/>
      <c r="F48" s="99"/>
      <c r="G48" s="99"/>
      <c r="H48" s="99"/>
      <c r="I48" s="99"/>
      <c r="J48" s="99"/>
    </row>
    <row r="49" spans="2:10" ht="27.6" hidden="1" x14ac:dyDescent="0.25">
      <c r="B49" s="100" t="s">
        <v>0</v>
      </c>
      <c r="C49" s="101"/>
      <c r="D49" s="10" t="s">
        <v>4</v>
      </c>
      <c r="E49" s="10" t="s">
        <v>6</v>
      </c>
      <c r="F49" s="11" t="s">
        <v>11</v>
      </c>
      <c r="G49" s="12" t="s">
        <v>7</v>
      </c>
      <c r="H49" s="13" t="s">
        <v>1</v>
      </c>
      <c r="I49" s="10" t="s">
        <v>2</v>
      </c>
      <c r="J49" s="10" t="s">
        <v>3</v>
      </c>
    </row>
    <row r="50" spans="2:10" ht="15.6" hidden="1" x14ac:dyDescent="0.25">
      <c r="B50" s="93" t="s">
        <v>15</v>
      </c>
      <c r="C50" s="93"/>
      <c r="D50" s="97"/>
      <c r="E50" s="102"/>
      <c r="F50" s="14" t="s">
        <v>24</v>
      </c>
      <c r="G50" s="14">
        <v>1</v>
      </c>
      <c r="H50" s="15">
        <v>1</v>
      </c>
      <c r="I50" s="16">
        <v>5148</v>
      </c>
      <c r="J50" s="17">
        <f t="shared" ref="J50:J55" si="2">G50*H50*I50</f>
        <v>5148</v>
      </c>
    </row>
    <row r="51" spans="2:10" ht="15.6" hidden="1" x14ac:dyDescent="0.25">
      <c r="B51" s="94" t="s">
        <v>16</v>
      </c>
      <c r="C51" s="95"/>
      <c r="D51" s="97"/>
      <c r="E51" s="102"/>
      <c r="F51" s="14" t="s">
        <v>24</v>
      </c>
      <c r="G51" s="14">
        <v>2</v>
      </c>
      <c r="H51" s="15">
        <v>1</v>
      </c>
      <c r="I51" s="16">
        <v>3631</v>
      </c>
      <c r="J51" s="17">
        <f t="shared" si="2"/>
        <v>7262</v>
      </c>
    </row>
    <row r="52" spans="2:10" ht="15.6" hidden="1" x14ac:dyDescent="0.25">
      <c r="B52" s="94" t="s">
        <v>17</v>
      </c>
      <c r="C52" s="95"/>
      <c r="D52" s="97"/>
      <c r="E52" s="102"/>
      <c r="F52" s="14" t="s">
        <v>24</v>
      </c>
      <c r="G52" s="14">
        <v>1</v>
      </c>
      <c r="H52" s="15">
        <v>1</v>
      </c>
      <c r="I52" s="16">
        <v>3154</v>
      </c>
      <c r="J52" s="17">
        <f t="shared" si="2"/>
        <v>3154</v>
      </c>
    </row>
    <row r="53" spans="2:10" ht="15.6" hidden="1" x14ac:dyDescent="0.25">
      <c r="B53" s="94" t="s">
        <v>18</v>
      </c>
      <c r="C53" s="95"/>
      <c r="D53" s="97"/>
      <c r="E53" s="102"/>
      <c r="F53" s="14" t="s">
        <v>24</v>
      </c>
      <c r="G53" s="14">
        <v>2</v>
      </c>
      <c r="H53" s="15">
        <v>1</v>
      </c>
      <c r="I53" s="16">
        <v>7693</v>
      </c>
      <c r="J53" s="17">
        <f t="shared" si="2"/>
        <v>15386</v>
      </c>
    </row>
    <row r="54" spans="2:10" ht="15.6" hidden="1" x14ac:dyDescent="0.25">
      <c r="B54" s="94" t="s">
        <v>27</v>
      </c>
      <c r="C54" s="95"/>
      <c r="D54" s="97"/>
      <c r="E54" s="102"/>
      <c r="F54" s="14" t="s">
        <v>24</v>
      </c>
      <c r="G54" s="14">
        <v>1</v>
      </c>
      <c r="H54" s="15">
        <v>1</v>
      </c>
      <c r="I54" s="16">
        <v>5433</v>
      </c>
      <c r="J54" s="17">
        <f t="shared" si="2"/>
        <v>5433</v>
      </c>
    </row>
    <row r="55" spans="2:10" ht="15.6" hidden="1" x14ac:dyDescent="0.25">
      <c r="B55" s="94" t="s">
        <v>20</v>
      </c>
      <c r="C55" s="95"/>
      <c r="D55" s="97"/>
      <c r="E55" s="102"/>
      <c r="F55" s="14" t="s">
        <v>24</v>
      </c>
      <c r="G55" s="14">
        <v>2</v>
      </c>
      <c r="H55" s="15">
        <v>1</v>
      </c>
      <c r="I55" s="16">
        <v>3776</v>
      </c>
      <c r="J55" s="17">
        <f t="shared" si="2"/>
        <v>7552</v>
      </c>
    </row>
    <row r="56" spans="2:10" ht="15.6" hidden="1" x14ac:dyDescent="0.25">
      <c r="B56" s="85" t="s">
        <v>26</v>
      </c>
      <c r="C56" s="86"/>
      <c r="D56" s="97"/>
      <c r="E56" s="102"/>
      <c r="F56" s="14" t="s">
        <v>24</v>
      </c>
      <c r="G56" s="14">
        <v>1</v>
      </c>
      <c r="H56" s="15">
        <v>1</v>
      </c>
      <c r="I56" s="16">
        <v>10576</v>
      </c>
      <c r="J56" s="17">
        <f>G56*H56*I56</f>
        <v>10576</v>
      </c>
    </row>
    <row r="57" spans="2:10" ht="15.6" hidden="1" x14ac:dyDescent="0.25">
      <c r="B57" s="94" t="s">
        <v>19</v>
      </c>
      <c r="C57" s="95"/>
      <c r="D57" s="97"/>
      <c r="E57" s="102"/>
      <c r="F57" s="14" t="s">
        <v>24</v>
      </c>
      <c r="G57" s="14">
        <v>2</v>
      </c>
      <c r="H57" s="15">
        <v>1</v>
      </c>
      <c r="I57" s="16">
        <v>6075</v>
      </c>
      <c r="J57" s="17">
        <f t="shared" ref="J57:J62" si="3">G57*H57*I57</f>
        <v>12150</v>
      </c>
    </row>
    <row r="58" spans="2:10" ht="15.6" hidden="1" x14ac:dyDescent="0.25">
      <c r="B58" s="85" t="s">
        <v>28</v>
      </c>
      <c r="C58" s="86"/>
      <c r="D58" s="97"/>
      <c r="E58" s="102"/>
      <c r="F58" s="14" t="s">
        <v>24</v>
      </c>
      <c r="G58" s="14">
        <v>2</v>
      </c>
      <c r="H58" s="15">
        <v>1</v>
      </c>
      <c r="I58" s="16">
        <v>12867</v>
      </c>
      <c r="J58" s="17">
        <f t="shared" si="3"/>
        <v>25734</v>
      </c>
    </row>
    <row r="59" spans="2:10" ht="15.6" hidden="1" x14ac:dyDescent="0.25">
      <c r="B59" s="85" t="s">
        <v>30</v>
      </c>
      <c r="C59" s="86"/>
      <c r="D59" s="97"/>
      <c r="E59" s="102"/>
      <c r="F59" s="14" t="s">
        <v>24</v>
      </c>
      <c r="G59" s="14">
        <v>2</v>
      </c>
      <c r="H59" s="15">
        <v>1</v>
      </c>
      <c r="I59" s="16">
        <v>8512</v>
      </c>
      <c r="J59" s="17">
        <f t="shared" si="3"/>
        <v>17024</v>
      </c>
    </row>
    <row r="60" spans="2:10" ht="15.6" hidden="1" x14ac:dyDescent="0.25">
      <c r="B60" s="85" t="s">
        <v>21</v>
      </c>
      <c r="C60" s="86"/>
      <c r="D60" s="97"/>
      <c r="E60" s="102"/>
      <c r="F60" s="14" t="s">
        <v>24</v>
      </c>
      <c r="G60" s="14">
        <v>1</v>
      </c>
      <c r="H60" s="15">
        <v>1</v>
      </c>
      <c r="I60" s="16">
        <v>3407</v>
      </c>
      <c r="J60" s="17">
        <f t="shared" si="3"/>
        <v>3407</v>
      </c>
    </row>
    <row r="61" spans="2:10" ht="15.6" hidden="1" x14ac:dyDescent="0.25">
      <c r="B61" s="85" t="s">
        <v>29</v>
      </c>
      <c r="C61" s="86"/>
      <c r="D61" s="87"/>
      <c r="E61" s="88"/>
      <c r="F61" s="14" t="s">
        <v>24</v>
      </c>
      <c r="G61" s="14">
        <v>2</v>
      </c>
      <c r="H61" s="15">
        <v>1</v>
      </c>
      <c r="I61" s="16">
        <v>3873</v>
      </c>
      <c r="J61" s="17">
        <f t="shared" si="3"/>
        <v>7746</v>
      </c>
    </row>
    <row r="62" spans="2:10" ht="15.6" hidden="1" x14ac:dyDescent="0.25">
      <c r="B62" s="85" t="s">
        <v>23</v>
      </c>
      <c r="C62" s="86"/>
      <c r="D62" s="87"/>
      <c r="E62" s="88"/>
      <c r="F62" s="14" t="s">
        <v>24</v>
      </c>
      <c r="G62" s="14">
        <v>1</v>
      </c>
      <c r="H62" s="15">
        <v>1</v>
      </c>
      <c r="I62" s="16">
        <v>2535</v>
      </c>
      <c r="J62" s="17">
        <f t="shared" si="3"/>
        <v>2535</v>
      </c>
    </row>
    <row r="63" spans="2:10" ht="18" hidden="1" x14ac:dyDescent="0.25">
      <c r="B63" s="92" t="s">
        <v>5</v>
      </c>
      <c r="C63" s="92"/>
      <c r="D63" s="92"/>
      <c r="E63" s="92"/>
      <c r="F63" s="92"/>
      <c r="G63" s="19">
        <f>SUM(G50:G62)</f>
        <v>20</v>
      </c>
      <c r="H63" s="20"/>
      <c r="I63" s="19" t="s">
        <v>12</v>
      </c>
      <c r="J63" s="18">
        <f>SUM(J50:J62)</f>
        <v>123107</v>
      </c>
    </row>
    <row r="69" spans="2:2" x14ac:dyDescent="0.25">
      <c r="B69" s="68" t="s">
        <v>52</v>
      </c>
    </row>
    <row r="70" spans="2:2" x14ac:dyDescent="0.25">
      <c r="B70" s="68" t="s">
        <v>37</v>
      </c>
    </row>
    <row r="72" spans="2:2" ht="15.6" x14ac:dyDescent="0.25">
      <c r="B72" s="2" t="s">
        <v>57</v>
      </c>
    </row>
  </sheetData>
  <mergeCells count="51">
    <mergeCell ref="B8:C8"/>
    <mergeCell ref="B11:C11"/>
    <mergeCell ref="D9:D16"/>
    <mergeCell ref="C2:D2"/>
    <mergeCell ref="C3:D3"/>
    <mergeCell ref="C4:D4"/>
    <mergeCell ref="C5:D5"/>
    <mergeCell ref="B7:J7"/>
    <mergeCell ref="B12:C12"/>
    <mergeCell ref="B28:C28"/>
    <mergeCell ref="B13:C13"/>
    <mergeCell ref="A39:C39"/>
    <mergeCell ref="B22:J22"/>
    <mergeCell ref="B23:C23"/>
    <mergeCell ref="B24:C24"/>
    <mergeCell ref="D24:D30"/>
    <mergeCell ref="E24:E30"/>
    <mergeCell ref="B25:C25"/>
    <mergeCell ref="B14:C14"/>
    <mergeCell ref="B17:C17"/>
    <mergeCell ref="B19:C19"/>
    <mergeCell ref="A43:C43"/>
    <mergeCell ref="B26:C26"/>
    <mergeCell ref="B27:C27"/>
    <mergeCell ref="H44:I44"/>
    <mergeCell ref="B29:C29"/>
    <mergeCell ref="B33:F33"/>
    <mergeCell ref="A34:B34"/>
    <mergeCell ref="A35:C35"/>
    <mergeCell ref="D35:D43"/>
    <mergeCell ref="E35:E43"/>
    <mergeCell ref="A36:C36"/>
    <mergeCell ref="A37:C37"/>
    <mergeCell ref="A38:C38"/>
    <mergeCell ref="A40:C40"/>
    <mergeCell ref="A41:C41"/>
    <mergeCell ref="A42:C42"/>
    <mergeCell ref="B44:F44"/>
    <mergeCell ref="B55:C55"/>
    <mergeCell ref="D50:D60"/>
    <mergeCell ref="B45:J45"/>
    <mergeCell ref="B48:J48"/>
    <mergeCell ref="B49:C49"/>
    <mergeCell ref="E50:E60"/>
    <mergeCell ref="B57:C57"/>
    <mergeCell ref="B63:F63"/>
    <mergeCell ref="B50:C50"/>
    <mergeCell ref="B51:C51"/>
    <mergeCell ref="B52:C52"/>
    <mergeCell ref="B53:C53"/>
    <mergeCell ref="B54:C54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zoomScale="87" zoomScaleNormal="87" workbookViewId="0"/>
  </sheetViews>
  <sheetFormatPr defaultColWidth="9.109375" defaultRowHeight="13.8" x14ac:dyDescent="0.25"/>
  <cols>
    <col min="1" max="1" width="3.5546875" style="9" customWidth="1"/>
    <col min="2" max="2" width="25.6640625" style="9" customWidth="1"/>
    <col min="3" max="3" width="22.44140625" style="9" customWidth="1"/>
    <col min="4" max="4" width="15.88671875" style="9" customWidth="1"/>
    <col min="5" max="5" width="51.44140625" style="9" customWidth="1"/>
    <col min="6" max="6" width="14.5546875" style="9" customWidth="1"/>
    <col min="7" max="7" width="18.44140625" style="9" customWidth="1"/>
    <col min="8" max="8" width="12.6640625" style="9" customWidth="1"/>
    <col min="9" max="9" width="28.44140625" style="9" customWidth="1"/>
    <col min="10" max="10" width="27.6640625" style="9" customWidth="1"/>
    <col min="11" max="11" width="20.33203125" style="9" customWidth="1"/>
    <col min="12" max="12" width="17.109375" style="9" customWidth="1"/>
    <col min="13" max="13" width="11.33203125" style="9" bestFit="1" customWidth="1"/>
    <col min="14" max="16384" width="9.109375" style="9"/>
  </cols>
  <sheetData>
    <row r="1" spans="1:10" ht="15.75" customHeight="1" x14ac:dyDescent="0.25"/>
    <row r="2" spans="1:10" ht="20.100000000000001" customHeight="1" x14ac:dyDescent="0.25">
      <c r="B2" s="8" t="s">
        <v>8</v>
      </c>
      <c r="C2" s="113" t="s">
        <v>53</v>
      </c>
      <c r="D2" s="113"/>
    </row>
    <row r="3" spans="1:10" ht="20.100000000000001" customHeight="1" x14ac:dyDescent="0.25">
      <c r="B3" s="8" t="s">
        <v>13</v>
      </c>
      <c r="C3" s="113" t="s">
        <v>56</v>
      </c>
      <c r="D3" s="113"/>
    </row>
    <row r="4" spans="1:10" ht="20.100000000000001" customHeight="1" x14ac:dyDescent="0.25">
      <c r="B4" s="8" t="s">
        <v>9</v>
      </c>
      <c r="C4" s="114" t="s">
        <v>50</v>
      </c>
      <c r="D4" s="115"/>
    </row>
    <row r="5" spans="1:10" ht="20.100000000000001" customHeight="1" x14ac:dyDescent="0.25">
      <c r="B5" s="8" t="s">
        <v>10</v>
      </c>
      <c r="C5" s="114" t="s">
        <v>41</v>
      </c>
      <c r="D5" s="115"/>
      <c r="H5" s="52"/>
    </row>
    <row r="6" spans="1:10" ht="20.100000000000001" customHeight="1" x14ac:dyDescent="0.25"/>
    <row r="7" spans="1:10" s="21" customFormat="1" ht="21" x14ac:dyDescent="0.25">
      <c r="B7" s="116" t="s">
        <v>49</v>
      </c>
      <c r="C7" s="116"/>
      <c r="D7" s="116"/>
      <c r="E7" s="116"/>
      <c r="F7" s="116"/>
      <c r="G7" s="116"/>
      <c r="H7" s="116"/>
      <c r="I7" s="116"/>
      <c r="J7" s="116"/>
    </row>
    <row r="8" spans="1:10" s="21" customFormat="1" ht="27.6" x14ac:dyDescent="0.25">
      <c r="B8" s="117" t="s">
        <v>0</v>
      </c>
      <c r="C8" s="118"/>
      <c r="D8" s="22" t="s">
        <v>4</v>
      </c>
      <c r="E8" s="22" t="s">
        <v>6</v>
      </c>
      <c r="F8" s="23" t="s">
        <v>11</v>
      </c>
      <c r="G8" s="24" t="s">
        <v>7</v>
      </c>
      <c r="H8" s="25" t="s">
        <v>1</v>
      </c>
      <c r="I8" s="22" t="s">
        <v>2</v>
      </c>
      <c r="J8" s="22" t="s">
        <v>3</v>
      </c>
    </row>
    <row r="9" spans="1:10" s="21" customFormat="1" ht="19.5" customHeight="1" x14ac:dyDescent="0.25">
      <c r="B9" s="42" t="s">
        <v>51</v>
      </c>
      <c r="C9" s="43"/>
      <c r="D9" s="26"/>
      <c r="E9" s="27" t="s">
        <v>42</v>
      </c>
      <c r="F9" s="28" t="s">
        <v>14</v>
      </c>
      <c r="G9" s="53">
        <v>30</v>
      </c>
      <c r="H9" s="15">
        <v>0.25</v>
      </c>
      <c r="I9" s="42">
        <v>13759.6</v>
      </c>
      <c r="J9" s="29">
        <f>I9*H9*G9</f>
        <v>103197</v>
      </c>
    </row>
    <row r="10" spans="1:10" s="21" customFormat="1" ht="19.5" customHeight="1" x14ac:dyDescent="0.25">
      <c r="B10" s="42" t="s">
        <v>51</v>
      </c>
      <c r="C10" s="43"/>
      <c r="D10" s="26"/>
      <c r="E10" s="27" t="s">
        <v>35</v>
      </c>
      <c r="F10" s="28" t="s">
        <v>55</v>
      </c>
      <c r="G10" s="53">
        <v>30</v>
      </c>
      <c r="H10" s="15">
        <v>0.25</v>
      </c>
      <c r="I10" s="42">
        <v>13759.6</v>
      </c>
      <c r="J10" s="29">
        <f>I10*H10*G10</f>
        <v>103197</v>
      </c>
    </row>
    <row r="11" spans="1:10" s="21" customFormat="1" ht="16.5" customHeight="1" x14ac:dyDescent="0.25">
      <c r="B11" s="109" t="s">
        <v>32</v>
      </c>
      <c r="C11" s="110"/>
      <c r="D11" s="26"/>
      <c r="E11" s="27" t="s">
        <v>45</v>
      </c>
      <c r="F11" s="28" t="s">
        <v>14</v>
      </c>
      <c r="G11" s="53">
        <v>5</v>
      </c>
      <c r="H11" s="15">
        <v>0.375</v>
      </c>
      <c r="I11" s="64">
        <v>7693</v>
      </c>
      <c r="J11" s="29">
        <f>I11*H11*G11</f>
        <v>14424.375</v>
      </c>
    </row>
    <row r="12" spans="1:10" s="21" customFormat="1" ht="16.5" customHeight="1" x14ac:dyDescent="0.25">
      <c r="B12" s="109" t="s">
        <v>33</v>
      </c>
      <c r="C12" s="110"/>
      <c r="D12" s="26"/>
      <c r="E12" s="27" t="s">
        <v>45</v>
      </c>
      <c r="F12" s="61" t="s">
        <v>14</v>
      </c>
      <c r="G12" s="62">
        <v>5</v>
      </c>
      <c r="H12" s="15">
        <v>0.375</v>
      </c>
      <c r="I12" s="64">
        <v>5433</v>
      </c>
      <c r="J12" s="29">
        <f>I12*H12*G12</f>
        <v>10186.875</v>
      </c>
    </row>
    <row r="13" spans="1:10" s="21" customFormat="1" ht="16.5" customHeight="1" x14ac:dyDescent="0.25">
      <c r="B13" s="42" t="s">
        <v>51</v>
      </c>
      <c r="C13" s="67"/>
      <c r="D13" s="26"/>
      <c r="E13" s="27" t="s">
        <v>47</v>
      </c>
      <c r="F13" s="28" t="s">
        <v>24</v>
      </c>
      <c r="G13" s="53">
        <v>20</v>
      </c>
      <c r="H13" s="15">
        <v>1</v>
      </c>
      <c r="I13" s="42">
        <v>13759.6</v>
      </c>
      <c r="J13" s="29">
        <f>I13*H13*G13</f>
        <v>275192</v>
      </c>
    </row>
    <row r="14" spans="1:10" s="1" customFormat="1" ht="21.75" customHeight="1" x14ac:dyDescent="0.4">
      <c r="A14" s="31"/>
      <c r="B14" s="112"/>
      <c r="C14" s="112"/>
      <c r="D14" s="74"/>
      <c r="E14" s="75"/>
      <c r="F14" s="76"/>
      <c r="G14" s="69">
        <f>SUM(G9:G13)</f>
        <v>90</v>
      </c>
      <c r="H14" s="77"/>
      <c r="I14" s="70" t="s">
        <v>12</v>
      </c>
      <c r="J14" s="65">
        <f>SUM(J9:J13)</f>
        <v>506197.25</v>
      </c>
    </row>
    <row r="15" spans="1:10" s="1" customFormat="1" ht="21.75" customHeight="1" x14ac:dyDescent="0.4">
      <c r="A15" s="31"/>
      <c r="B15" s="82"/>
      <c r="C15" s="82"/>
      <c r="D15" s="26"/>
      <c r="E15" s="35"/>
      <c r="F15" s="36"/>
      <c r="G15" s="37"/>
      <c r="H15" s="37"/>
      <c r="I15" s="63" t="s">
        <v>38</v>
      </c>
      <c r="J15" s="73">
        <v>0.7</v>
      </c>
    </row>
    <row r="16" spans="1:10" s="1" customFormat="1" ht="21.75" customHeight="1" x14ac:dyDescent="0.4">
      <c r="A16" s="31"/>
      <c r="B16" s="104"/>
      <c r="C16" s="104"/>
      <c r="D16" s="26"/>
      <c r="E16" s="35"/>
      <c r="F16" s="36"/>
      <c r="G16" s="37"/>
      <c r="H16" s="37"/>
      <c r="I16" s="72" t="s">
        <v>39</v>
      </c>
      <c r="J16" s="71">
        <f>J14-J14*J15</f>
        <v>151859.17500000005</v>
      </c>
    </row>
    <row r="17" spans="1:12" s="21" customFormat="1" ht="15.6" x14ac:dyDescent="0.3">
      <c r="B17" s="84"/>
      <c r="C17" s="84"/>
      <c r="D17" s="26"/>
      <c r="E17" s="35"/>
      <c r="F17" s="32"/>
      <c r="G17" s="30"/>
      <c r="H17" s="30"/>
      <c r="I17" s="33"/>
      <c r="J17" s="34"/>
    </row>
    <row r="18" spans="1:12" s="3" customFormat="1" ht="19.5" customHeight="1" x14ac:dyDescent="0.25">
      <c r="G18" s="5"/>
      <c r="H18" s="5"/>
      <c r="I18" s="2"/>
      <c r="J18" s="6"/>
      <c r="L18" s="7"/>
    </row>
    <row r="19" spans="1:12" s="2" customFormat="1" ht="39.9" hidden="1" customHeight="1" x14ac:dyDescent="0.25">
      <c r="A19" s="45"/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</row>
    <row r="20" spans="1:12" s="4" customFormat="1" ht="27.75" hidden="1" customHeight="1" x14ac:dyDescent="0.25">
      <c r="A20" s="44"/>
      <c r="B20" s="100" t="s">
        <v>0</v>
      </c>
      <c r="C20" s="101"/>
      <c r="D20" s="10" t="s">
        <v>4</v>
      </c>
      <c r="E20" s="10" t="s">
        <v>6</v>
      </c>
      <c r="F20" s="11" t="s">
        <v>11</v>
      </c>
      <c r="G20" s="12" t="s">
        <v>7</v>
      </c>
      <c r="H20" s="13" t="s">
        <v>1</v>
      </c>
      <c r="I20" s="10" t="s">
        <v>2</v>
      </c>
      <c r="J20" s="10" t="s">
        <v>3</v>
      </c>
    </row>
    <row r="21" spans="1:12" s="1" customFormat="1" ht="17.100000000000001" hidden="1" customHeight="1" x14ac:dyDescent="0.25">
      <c r="A21" s="49"/>
      <c r="B21" s="93" t="s">
        <v>15</v>
      </c>
      <c r="C21" s="93"/>
      <c r="D21" s="97"/>
      <c r="E21" s="102"/>
      <c r="F21" s="14" t="s">
        <v>24</v>
      </c>
      <c r="G21" s="14">
        <v>1</v>
      </c>
      <c r="H21" s="15">
        <v>1</v>
      </c>
      <c r="I21" s="16">
        <v>4875</v>
      </c>
      <c r="J21" s="17">
        <f t="shared" ref="J21:J29" si="0">G21*H21*I21</f>
        <v>4875</v>
      </c>
    </row>
    <row r="22" spans="1:12" s="1" customFormat="1" ht="17.100000000000001" hidden="1" customHeight="1" x14ac:dyDescent="0.25">
      <c r="A22" s="49"/>
      <c r="B22" s="94" t="s">
        <v>16</v>
      </c>
      <c r="C22" s="95"/>
      <c r="D22" s="97"/>
      <c r="E22" s="102"/>
      <c r="F22" s="14" t="s">
        <v>24</v>
      </c>
      <c r="G22" s="14">
        <v>3</v>
      </c>
      <c r="H22" s="15">
        <v>1</v>
      </c>
      <c r="I22" s="16">
        <v>2923</v>
      </c>
      <c r="J22" s="17">
        <f t="shared" si="0"/>
        <v>8769</v>
      </c>
    </row>
    <row r="23" spans="1:12" s="1" customFormat="1" ht="17.100000000000001" hidden="1" customHeight="1" x14ac:dyDescent="0.25">
      <c r="A23" s="49"/>
      <c r="B23" s="94" t="s">
        <v>17</v>
      </c>
      <c r="C23" s="95"/>
      <c r="D23" s="97"/>
      <c r="E23" s="102"/>
      <c r="F23" s="14" t="s">
        <v>24</v>
      </c>
      <c r="G23" s="14">
        <v>3</v>
      </c>
      <c r="H23" s="15">
        <v>1</v>
      </c>
      <c r="I23" s="16">
        <v>2490</v>
      </c>
      <c r="J23" s="17">
        <f t="shared" si="0"/>
        <v>7470</v>
      </c>
    </row>
    <row r="24" spans="1:12" s="1" customFormat="1" ht="17.100000000000001" hidden="1" customHeight="1" x14ac:dyDescent="0.25">
      <c r="A24" s="49"/>
      <c r="B24" s="94" t="s">
        <v>18</v>
      </c>
      <c r="C24" s="95"/>
      <c r="D24" s="97"/>
      <c r="E24" s="102"/>
      <c r="F24" s="14" t="s">
        <v>24</v>
      </c>
      <c r="G24" s="14">
        <v>4</v>
      </c>
      <c r="H24" s="15">
        <v>1</v>
      </c>
      <c r="I24" s="16">
        <v>6497</v>
      </c>
      <c r="J24" s="17">
        <f t="shared" si="0"/>
        <v>25988</v>
      </c>
    </row>
    <row r="25" spans="1:12" s="1" customFormat="1" ht="17.100000000000001" hidden="1" customHeight="1" x14ac:dyDescent="0.25">
      <c r="A25" s="49"/>
      <c r="B25" s="94" t="s">
        <v>20</v>
      </c>
      <c r="C25" s="95"/>
      <c r="D25" s="97"/>
      <c r="E25" s="102"/>
      <c r="F25" s="14" t="s">
        <v>24</v>
      </c>
      <c r="G25" s="14">
        <v>2</v>
      </c>
      <c r="H25" s="15">
        <v>1</v>
      </c>
      <c r="I25" s="16">
        <v>2924</v>
      </c>
      <c r="J25" s="17">
        <f t="shared" si="0"/>
        <v>5848</v>
      </c>
    </row>
    <row r="26" spans="1:12" s="1" customFormat="1" ht="17.100000000000001" hidden="1" customHeight="1" x14ac:dyDescent="0.25">
      <c r="A26" s="49"/>
      <c r="B26" s="94" t="s">
        <v>19</v>
      </c>
      <c r="C26" s="95"/>
      <c r="D26" s="97"/>
      <c r="E26" s="102"/>
      <c r="F26" s="14" t="s">
        <v>24</v>
      </c>
      <c r="G26" s="14">
        <v>4</v>
      </c>
      <c r="H26" s="15">
        <v>1</v>
      </c>
      <c r="I26" s="16">
        <v>5375</v>
      </c>
      <c r="J26" s="17">
        <f t="shared" si="0"/>
        <v>21500</v>
      </c>
    </row>
    <row r="27" spans="1:12" s="1" customFormat="1" ht="17.100000000000001" hidden="1" customHeight="1" x14ac:dyDescent="0.25">
      <c r="A27" s="49"/>
      <c r="B27" s="78" t="s">
        <v>21</v>
      </c>
      <c r="C27" s="79"/>
      <c r="D27" s="97"/>
      <c r="E27" s="102"/>
      <c r="F27" s="14" t="s">
        <v>24</v>
      </c>
      <c r="G27" s="14">
        <v>1</v>
      </c>
      <c r="H27" s="15">
        <v>1</v>
      </c>
      <c r="I27" s="16">
        <v>2923</v>
      </c>
      <c r="J27" s="17">
        <f t="shared" si="0"/>
        <v>2923</v>
      </c>
    </row>
    <row r="28" spans="1:12" s="1" customFormat="1" ht="17.100000000000001" hidden="1" customHeight="1" x14ac:dyDescent="0.25">
      <c r="A28" s="49"/>
      <c r="B28" s="78" t="s">
        <v>22</v>
      </c>
      <c r="C28" s="79"/>
      <c r="D28" s="80"/>
      <c r="E28" s="81"/>
      <c r="F28" s="14" t="s">
        <v>24</v>
      </c>
      <c r="G28" s="14">
        <v>1</v>
      </c>
      <c r="H28" s="15">
        <v>1</v>
      </c>
      <c r="I28" s="16">
        <v>3348</v>
      </c>
      <c r="J28" s="17">
        <f t="shared" si="0"/>
        <v>3348</v>
      </c>
    </row>
    <row r="29" spans="1:12" s="7" customFormat="1" ht="24" hidden="1" customHeight="1" x14ac:dyDescent="0.25">
      <c r="A29" s="50"/>
      <c r="B29" s="78" t="s">
        <v>23</v>
      </c>
      <c r="C29" s="79"/>
      <c r="D29" s="80"/>
      <c r="E29" s="81"/>
      <c r="F29" s="14" t="s">
        <v>24</v>
      </c>
      <c r="G29" s="14">
        <v>1</v>
      </c>
      <c r="H29" s="15">
        <v>1</v>
      </c>
      <c r="I29" s="16">
        <v>2005</v>
      </c>
      <c r="J29" s="17">
        <f t="shared" si="0"/>
        <v>2005</v>
      </c>
      <c r="L29" s="1"/>
    </row>
    <row r="30" spans="1:12" s="38" customFormat="1" ht="24" hidden="1" customHeight="1" x14ac:dyDescent="0.25">
      <c r="A30" s="50"/>
      <c r="B30" s="92" t="s">
        <v>5</v>
      </c>
      <c r="C30" s="92"/>
      <c r="D30" s="92"/>
      <c r="E30" s="92"/>
      <c r="F30" s="92"/>
      <c r="G30" s="19"/>
      <c r="H30" s="20"/>
      <c r="I30" s="19" t="s">
        <v>12</v>
      </c>
      <c r="J30" s="18"/>
      <c r="L30" s="31"/>
    </row>
    <row r="31" spans="1:12" s="2" customFormat="1" ht="17.399999999999999" hidden="1" x14ac:dyDescent="0.25">
      <c r="A31" s="106"/>
      <c r="B31" s="106"/>
      <c r="C31" s="46"/>
      <c r="D31" s="46"/>
      <c r="E31" s="46"/>
      <c r="F31" s="83"/>
      <c r="G31" s="47"/>
      <c r="H31" s="48"/>
      <c r="I31" s="46"/>
      <c r="J31" s="46"/>
      <c r="L31" s="3"/>
    </row>
    <row r="32" spans="1:12" s="2" customFormat="1" ht="15.6" hidden="1" x14ac:dyDescent="0.3">
      <c r="A32" s="103"/>
      <c r="B32" s="103"/>
      <c r="C32" s="103"/>
      <c r="D32" s="107"/>
      <c r="E32" s="108"/>
      <c r="F32" s="32"/>
      <c r="G32" s="41"/>
      <c r="H32" s="30"/>
      <c r="I32" s="33"/>
      <c r="J32" s="34"/>
    </row>
    <row r="33" spans="1:12" s="2" customFormat="1" ht="15.6" hidden="1" x14ac:dyDescent="0.3">
      <c r="A33" s="103"/>
      <c r="B33" s="103"/>
      <c r="C33" s="103"/>
      <c r="D33" s="107"/>
      <c r="E33" s="108"/>
      <c r="F33" s="32"/>
      <c r="G33" s="41"/>
      <c r="H33" s="30"/>
      <c r="I33" s="33"/>
      <c r="J33" s="34"/>
    </row>
    <row r="34" spans="1:12" s="2" customFormat="1" ht="15.6" hidden="1" x14ac:dyDescent="0.3">
      <c r="A34" s="103"/>
      <c r="B34" s="103"/>
      <c r="C34" s="103"/>
      <c r="D34" s="107"/>
      <c r="E34" s="108"/>
      <c r="F34" s="32"/>
      <c r="G34" s="41"/>
      <c r="H34" s="30"/>
      <c r="I34" s="33"/>
      <c r="J34" s="34"/>
    </row>
    <row r="35" spans="1:12" ht="15.6" hidden="1" x14ac:dyDescent="0.3">
      <c r="A35" s="103"/>
      <c r="B35" s="103"/>
      <c r="C35" s="103"/>
      <c r="D35" s="107"/>
      <c r="E35" s="108"/>
      <c r="F35" s="32"/>
      <c r="G35" s="41"/>
      <c r="H35" s="30"/>
      <c r="I35" s="33"/>
      <c r="J35" s="34"/>
      <c r="L35" s="2"/>
    </row>
    <row r="36" spans="1:12" ht="15.6" hidden="1" x14ac:dyDescent="0.3">
      <c r="A36" s="103"/>
      <c r="B36" s="103"/>
      <c r="C36" s="103"/>
      <c r="D36" s="107"/>
      <c r="E36" s="108"/>
      <c r="F36" s="32"/>
      <c r="G36" s="41"/>
      <c r="H36" s="30"/>
      <c r="I36" s="33"/>
      <c r="J36" s="34"/>
    </row>
    <row r="37" spans="1:12" ht="15.6" hidden="1" x14ac:dyDescent="0.3">
      <c r="A37" s="103"/>
      <c r="B37" s="103"/>
      <c r="C37" s="103"/>
      <c r="D37" s="107"/>
      <c r="E37" s="108"/>
      <c r="F37" s="32"/>
      <c r="G37" s="41"/>
      <c r="H37" s="30"/>
      <c r="I37" s="33"/>
      <c r="J37" s="34"/>
    </row>
    <row r="38" spans="1:12" ht="15.6" hidden="1" x14ac:dyDescent="0.3">
      <c r="A38" s="103"/>
      <c r="B38" s="103"/>
      <c r="C38" s="103"/>
      <c r="D38" s="107"/>
      <c r="E38" s="108"/>
      <c r="F38" s="32"/>
      <c r="G38" s="41"/>
      <c r="H38" s="30"/>
      <c r="I38" s="33"/>
      <c r="J38" s="34"/>
    </row>
    <row r="39" spans="1:12" ht="15.6" hidden="1" x14ac:dyDescent="0.3">
      <c r="A39" s="103"/>
      <c r="B39" s="103"/>
      <c r="C39" s="103"/>
      <c r="D39" s="107"/>
      <c r="E39" s="108"/>
      <c r="F39" s="32"/>
      <c r="G39" s="41"/>
      <c r="H39" s="30"/>
      <c r="I39" s="33"/>
      <c r="J39" s="34"/>
    </row>
    <row r="40" spans="1:12" ht="15.6" hidden="1" x14ac:dyDescent="0.3">
      <c r="A40" s="104"/>
      <c r="B40" s="104"/>
      <c r="C40" s="104"/>
      <c r="D40" s="107"/>
      <c r="E40" s="108"/>
      <c r="F40" s="32"/>
      <c r="G40" s="41"/>
      <c r="H40" s="30"/>
      <c r="I40" s="33"/>
      <c r="J40" s="34"/>
    </row>
    <row r="41" spans="1:12" ht="27" hidden="1" customHeight="1" x14ac:dyDescent="0.25">
      <c r="A41" s="51"/>
      <c r="B41" s="96"/>
      <c r="C41" s="96"/>
      <c r="D41" s="96"/>
      <c r="E41" s="96"/>
      <c r="F41" s="96"/>
      <c r="G41" s="39"/>
      <c r="H41" s="105"/>
      <c r="I41" s="105"/>
      <c r="J41" s="40"/>
    </row>
    <row r="42" spans="1:12" ht="27" hidden="1" customHeight="1" x14ac:dyDescent="0.25">
      <c r="A42" s="51"/>
      <c r="B42" s="98"/>
      <c r="C42" s="98"/>
      <c r="D42" s="98"/>
      <c r="E42" s="98"/>
      <c r="F42" s="98"/>
      <c r="G42" s="98"/>
      <c r="H42" s="98"/>
      <c r="I42" s="98"/>
      <c r="J42" s="98"/>
    </row>
    <row r="45" spans="1:12" ht="21" hidden="1" x14ac:dyDescent="0.25">
      <c r="B45" s="99" t="s">
        <v>48</v>
      </c>
      <c r="C45" s="99"/>
      <c r="D45" s="99"/>
      <c r="E45" s="99"/>
      <c r="F45" s="99"/>
      <c r="G45" s="99"/>
      <c r="H45" s="99"/>
      <c r="I45" s="99"/>
      <c r="J45" s="99"/>
    </row>
    <row r="46" spans="1:12" ht="27.6" hidden="1" x14ac:dyDescent="0.25">
      <c r="B46" s="100" t="s">
        <v>0</v>
      </c>
      <c r="C46" s="101"/>
      <c r="D46" s="10" t="s">
        <v>4</v>
      </c>
      <c r="E46" s="10" t="s">
        <v>6</v>
      </c>
      <c r="F46" s="11" t="s">
        <v>11</v>
      </c>
      <c r="G46" s="12" t="s">
        <v>7</v>
      </c>
      <c r="H46" s="13" t="s">
        <v>1</v>
      </c>
      <c r="I46" s="10" t="s">
        <v>2</v>
      </c>
      <c r="J46" s="10" t="s">
        <v>3</v>
      </c>
    </row>
    <row r="47" spans="1:12" ht="15.6" hidden="1" x14ac:dyDescent="0.25">
      <c r="B47" s="93" t="s">
        <v>15</v>
      </c>
      <c r="C47" s="93"/>
      <c r="D47" s="97"/>
      <c r="E47" s="102"/>
      <c r="F47" s="14" t="s">
        <v>24</v>
      </c>
      <c r="G47" s="14">
        <v>1</v>
      </c>
      <c r="H47" s="15">
        <v>1</v>
      </c>
      <c r="I47" s="16">
        <v>5148</v>
      </c>
      <c r="J47" s="17">
        <f t="shared" ref="J47:J52" si="1">G47*H47*I47</f>
        <v>5148</v>
      </c>
    </row>
    <row r="48" spans="1:12" ht="15.6" hidden="1" x14ac:dyDescent="0.25">
      <c r="B48" s="94" t="s">
        <v>16</v>
      </c>
      <c r="C48" s="95"/>
      <c r="D48" s="97"/>
      <c r="E48" s="102"/>
      <c r="F48" s="14" t="s">
        <v>24</v>
      </c>
      <c r="G48" s="14">
        <v>1</v>
      </c>
      <c r="H48" s="15">
        <v>1</v>
      </c>
      <c r="I48" s="16">
        <v>3631</v>
      </c>
      <c r="J48" s="17">
        <f t="shared" si="1"/>
        <v>3631</v>
      </c>
    </row>
    <row r="49" spans="2:10" ht="15.6" hidden="1" x14ac:dyDescent="0.25">
      <c r="B49" s="94" t="s">
        <v>17</v>
      </c>
      <c r="C49" s="95"/>
      <c r="D49" s="97"/>
      <c r="E49" s="102"/>
      <c r="F49" s="14" t="s">
        <v>24</v>
      </c>
      <c r="G49" s="14">
        <v>2</v>
      </c>
      <c r="H49" s="15">
        <v>1</v>
      </c>
      <c r="I49" s="16">
        <v>3154</v>
      </c>
      <c r="J49" s="17">
        <f t="shared" si="1"/>
        <v>6308</v>
      </c>
    </row>
    <row r="50" spans="2:10" ht="15.6" hidden="1" x14ac:dyDescent="0.25">
      <c r="B50" s="94" t="s">
        <v>18</v>
      </c>
      <c r="C50" s="95"/>
      <c r="D50" s="97"/>
      <c r="E50" s="102"/>
      <c r="F50" s="14" t="s">
        <v>24</v>
      </c>
      <c r="G50" s="14">
        <v>2</v>
      </c>
      <c r="H50" s="15">
        <v>1</v>
      </c>
      <c r="I50" s="16">
        <v>7693</v>
      </c>
      <c r="J50" s="17">
        <f t="shared" si="1"/>
        <v>15386</v>
      </c>
    </row>
    <row r="51" spans="2:10" ht="15.6" hidden="1" x14ac:dyDescent="0.25">
      <c r="B51" s="94" t="s">
        <v>27</v>
      </c>
      <c r="C51" s="95"/>
      <c r="D51" s="97"/>
      <c r="E51" s="102"/>
      <c r="F51" s="14" t="s">
        <v>24</v>
      </c>
      <c r="G51" s="14">
        <v>1</v>
      </c>
      <c r="H51" s="15">
        <v>1</v>
      </c>
      <c r="I51" s="16">
        <v>5433</v>
      </c>
      <c r="J51" s="17">
        <f t="shared" si="1"/>
        <v>5433</v>
      </c>
    </row>
    <row r="52" spans="2:10" ht="15.6" hidden="1" x14ac:dyDescent="0.25">
      <c r="B52" s="94" t="s">
        <v>20</v>
      </c>
      <c r="C52" s="95"/>
      <c r="D52" s="97"/>
      <c r="E52" s="102"/>
      <c r="F52" s="14" t="s">
        <v>24</v>
      </c>
      <c r="G52" s="14">
        <v>1</v>
      </c>
      <c r="H52" s="15">
        <v>1</v>
      </c>
      <c r="I52" s="16">
        <v>3776</v>
      </c>
      <c r="J52" s="17">
        <f t="shared" si="1"/>
        <v>3776</v>
      </c>
    </row>
    <row r="53" spans="2:10" ht="15.6" hidden="1" x14ac:dyDescent="0.25">
      <c r="B53" s="85" t="s">
        <v>26</v>
      </c>
      <c r="C53" s="86"/>
      <c r="D53" s="97"/>
      <c r="E53" s="102"/>
      <c r="F53" s="14" t="s">
        <v>24</v>
      </c>
      <c r="G53" s="14">
        <v>2</v>
      </c>
      <c r="H53" s="15">
        <v>1</v>
      </c>
      <c r="I53" s="16">
        <v>10576</v>
      </c>
      <c r="J53" s="17">
        <f>G53*H53*I53</f>
        <v>21152</v>
      </c>
    </row>
    <row r="54" spans="2:10" ht="15.6" hidden="1" x14ac:dyDescent="0.25">
      <c r="B54" s="94" t="s">
        <v>19</v>
      </c>
      <c r="C54" s="95"/>
      <c r="D54" s="97"/>
      <c r="E54" s="102"/>
      <c r="F54" s="14" t="s">
        <v>24</v>
      </c>
      <c r="G54" s="14">
        <v>2</v>
      </c>
      <c r="H54" s="15">
        <v>1</v>
      </c>
      <c r="I54" s="16">
        <v>6075</v>
      </c>
      <c r="J54" s="17">
        <f t="shared" ref="J54:J59" si="2">G54*H54*I54</f>
        <v>12150</v>
      </c>
    </row>
    <row r="55" spans="2:10" ht="15.6" hidden="1" x14ac:dyDescent="0.25">
      <c r="B55" s="85" t="s">
        <v>28</v>
      </c>
      <c r="C55" s="86"/>
      <c r="D55" s="97"/>
      <c r="E55" s="102"/>
      <c r="F55" s="14" t="s">
        <v>24</v>
      </c>
      <c r="G55" s="14">
        <v>1</v>
      </c>
      <c r="H55" s="15">
        <v>1</v>
      </c>
      <c r="I55" s="16">
        <v>12867</v>
      </c>
      <c r="J55" s="17">
        <f t="shared" si="2"/>
        <v>12867</v>
      </c>
    </row>
    <row r="56" spans="2:10" ht="15.6" hidden="1" x14ac:dyDescent="0.25">
      <c r="B56" s="85" t="s">
        <v>30</v>
      </c>
      <c r="C56" s="86"/>
      <c r="D56" s="97"/>
      <c r="E56" s="102"/>
      <c r="F56" s="14" t="s">
        <v>24</v>
      </c>
      <c r="G56" s="14">
        <v>2</v>
      </c>
      <c r="H56" s="15">
        <v>1</v>
      </c>
      <c r="I56" s="16">
        <v>8512</v>
      </c>
      <c r="J56" s="17">
        <f t="shared" si="2"/>
        <v>17024</v>
      </c>
    </row>
    <row r="57" spans="2:10" ht="15.6" hidden="1" x14ac:dyDescent="0.25">
      <c r="B57" s="85" t="s">
        <v>21</v>
      </c>
      <c r="C57" s="86"/>
      <c r="D57" s="97"/>
      <c r="E57" s="102"/>
      <c r="F57" s="14" t="s">
        <v>24</v>
      </c>
      <c r="G57" s="14">
        <v>2</v>
      </c>
      <c r="H57" s="15">
        <v>1</v>
      </c>
      <c r="I57" s="16">
        <v>3407</v>
      </c>
      <c r="J57" s="17">
        <f t="shared" si="2"/>
        <v>6814</v>
      </c>
    </row>
    <row r="58" spans="2:10" ht="15.6" hidden="1" x14ac:dyDescent="0.25">
      <c r="B58" s="85" t="s">
        <v>29</v>
      </c>
      <c r="C58" s="86"/>
      <c r="D58" s="87"/>
      <c r="E58" s="88"/>
      <c r="F58" s="14" t="s">
        <v>24</v>
      </c>
      <c r="G58" s="14">
        <v>1</v>
      </c>
      <c r="H58" s="15">
        <v>1</v>
      </c>
      <c r="I58" s="16">
        <v>3873</v>
      </c>
      <c r="J58" s="17">
        <f t="shared" si="2"/>
        <v>3873</v>
      </c>
    </row>
    <row r="59" spans="2:10" ht="15.6" hidden="1" x14ac:dyDescent="0.25">
      <c r="B59" s="85" t="s">
        <v>23</v>
      </c>
      <c r="C59" s="86"/>
      <c r="D59" s="87"/>
      <c r="E59" s="88"/>
      <c r="F59" s="14" t="s">
        <v>24</v>
      </c>
      <c r="G59" s="14">
        <v>2</v>
      </c>
      <c r="H59" s="15">
        <v>1</v>
      </c>
      <c r="I59" s="16">
        <v>2535</v>
      </c>
      <c r="J59" s="17">
        <f t="shared" si="2"/>
        <v>5070</v>
      </c>
    </row>
    <row r="60" spans="2:10" ht="18" hidden="1" x14ac:dyDescent="0.25">
      <c r="B60" s="92" t="s">
        <v>5</v>
      </c>
      <c r="C60" s="92"/>
      <c r="D60" s="92"/>
      <c r="E60" s="92"/>
      <c r="F60" s="92"/>
      <c r="G60" s="19">
        <f>SUM(G47:G59)</f>
        <v>20</v>
      </c>
      <c r="H60" s="20"/>
      <c r="I60" s="19" t="s">
        <v>12</v>
      </c>
      <c r="J60" s="18">
        <f>SUM(J47:J59)</f>
        <v>118632</v>
      </c>
    </row>
    <row r="66" spans="2:2" x14ac:dyDescent="0.25">
      <c r="B66" s="68" t="s">
        <v>46</v>
      </c>
    </row>
    <row r="67" spans="2:2" x14ac:dyDescent="0.25">
      <c r="B67" s="68" t="s">
        <v>37</v>
      </c>
    </row>
    <row r="69" spans="2:2" ht="15.6" x14ac:dyDescent="0.25">
      <c r="B69" s="2" t="s">
        <v>57</v>
      </c>
    </row>
  </sheetData>
  <mergeCells count="48">
    <mergeCell ref="B41:F41"/>
    <mergeCell ref="H41:I41"/>
    <mergeCell ref="B42:J42"/>
    <mergeCell ref="A32:C32"/>
    <mergeCell ref="D32:D40"/>
    <mergeCell ref="E32:E40"/>
    <mergeCell ref="A33:C33"/>
    <mergeCell ref="A34:C34"/>
    <mergeCell ref="A35:C35"/>
    <mergeCell ref="A38:C38"/>
    <mergeCell ref="A39:C39"/>
    <mergeCell ref="A40:C40"/>
    <mergeCell ref="D21:D27"/>
    <mergeCell ref="E21:E27"/>
    <mergeCell ref="B22:C22"/>
    <mergeCell ref="B23:C23"/>
    <mergeCell ref="B24:C24"/>
    <mergeCell ref="B25:C25"/>
    <mergeCell ref="A36:C36"/>
    <mergeCell ref="A37:C37"/>
    <mergeCell ref="B20:C20"/>
    <mergeCell ref="B21:C21"/>
    <mergeCell ref="B30:F30"/>
    <mergeCell ref="A31:B31"/>
    <mergeCell ref="B8:C8"/>
    <mergeCell ref="B26:C26"/>
    <mergeCell ref="B19:J19"/>
    <mergeCell ref="B14:C14"/>
    <mergeCell ref="B16:C16"/>
    <mergeCell ref="B11:C11"/>
    <mergeCell ref="B12:C12"/>
    <mergeCell ref="C2:D2"/>
    <mergeCell ref="C3:D3"/>
    <mergeCell ref="C4:D4"/>
    <mergeCell ref="C5:D5"/>
    <mergeCell ref="B7:J7"/>
    <mergeCell ref="B54:C54"/>
    <mergeCell ref="B60:F60"/>
    <mergeCell ref="B45:J45"/>
    <mergeCell ref="B46:C46"/>
    <mergeCell ref="B47:C47"/>
    <mergeCell ref="D47:D57"/>
    <mergeCell ref="E47:E57"/>
    <mergeCell ref="B48:C48"/>
    <mergeCell ref="B49:C49"/>
    <mergeCell ref="B50:C50"/>
    <mergeCell ref="B51:C51"/>
    <mergeCell ref="B52:C52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="87" zoomScaleNormal="87" workbookViewId="0"/>
  </sheetViews>
  <sheetFormatPr defaultColWidth="9.109375" defaultRowHeight="13.8" x14ac:dyDescent="0.25"/>
  <cols>
    <col min="1" max="1" width="3.5546875" style="9" customWidth="1"/>
    <col min="2" max="2" width="25.6640625" style="9" customWidth="1"/>
    <col min="3" max="3" width="22.44140625" style="9" customWidth="1"/>
    <col min="4" max="4" width="15.88671875" style="9" customWidth="1"/>
    <col min="5" max="5" width="59" style="9" customWidth="1"/>
    <col min="6" max="6" width="14.5546875" style="9" customWidth="1"/>
    <col min="7" max="7" width="18.44140625" style="9" customWidth="1"/>
    <col min="8" max="8" width="12.6640625" style="9" customWidth="1"/>
    <col min="9" max="9" width="28.44140625" style="9" customWidth="1"/>
    <col min="10" max="10" width="27.6640625" style="9" customWidth="1"/>
    <col min="11" max="11" width="20.33203125" style="9" customWidth="1"/>
    <col min="12" max="12" width="17.109375" style="9" customWidth="1"/>
    <col min="13" max="13" width="11.33203125" style="9" bestFit="1" customWidth="1"/>
    <col min="14" max="16384" width="9.109375" style="9"/>
  </cols>
  <sheetData>
    <row r="1" spans="1:10" ht="15.75" customHeight="1" x14ac:dyDescent="0.25"/>
    <row r="2" spans="1:10" ht="20.100000000000001" customHeight="1" x14ac:dyDescent="0.25">
      <c r="B2" s="8" t="s">
        <v>8</v>
      </c>
      <c r="C2" s="113" t="s">
        <v>53</v>
      </c>
      <c r="D2" s="113"/>
    </row>
    <row r="3" spans="1:10" ht="20.100000000000001" customHeight="1" x14ac:dyDescent="0.25">
      <c r="B3" s="8" t="s">
        <v>13</v>
      </c>
      <c r="C3" s="113" t="s">
        <v>56</v>
      </c>
      <c r="D3" s="113"/>
    </row>
    <row r="4" spans="1:10" ht="20.100000000000001" customHeight="1" x14ac:dyDescent="0.25">
      <c r="B4" s="8" t="s">
        <v>9</v>
      </c>
      <c r="C4" s="114" t="s">
        <v>50</v>
      </c>
      <c r="D4" s="115"/>
    </row>
    <row r="5" spans="1:10" ht="20.100000000000001" customHeight="1" x14ac:dyDescent="0.25">
      <c r="B5" s="8" t="s">
        <v>10</v>
      </c>
      <c r="C5" s="114" t="s">
        <v>41</v>
      </c>
      <c r="D5" s="115"/>
      <c r="H5" s="52"/>
    </row>
    <row r="6" spans="1:10" ht="20.100000000000001" customHeight="1" x14ac:dyDescent="0.25"/>
    <row r="7" spans="1:10" s="21" customFormat="1" ht="21" x14ac:dyDescent="0.25">
      <c r="B7" s="116" t="s">
        <v>49</v>
      </c>
      <c r="C7" s="116"/>
      <c r="D7" s="116"/>
      <c r="E7" s="116"/>
      <c r="F7" s="116"/>
      <c r="G7" s="116"/>
      <c r="H7" s="116"/>
      <c r="I7" s="116"/>
      <c r="J7" s="116"/>
    </row>
    <row r="8" spans="1:10" s="21" customFormat="1" ht="27.6" x14ac:dyDescent="0.25">
      <c r="B8" s="117" t="s">
        <v>0</v>
      </c>
      <c r="C8" s="118"/>
      <c r="D8" s="22" t="s">
        <v>4</v>
      </c>
      <c r="E8" s="22" t="s">
        <v>6</v>
      </c>
      <c r="F8" s="23" t="s">
        <v>11</v>
      </c>
      <c r="G8" s="24" t="s">
        <v>7</v>
      </c>
      <c r="H8" s="25" t="s">
        <v>1</v>
      </c>
      <c r="I8" s="22" t="s">
        <v>2</v>
      </c>
      <c r="J8" s="22" t="s">
        <v>3</v>
      </c>
    </row>
    <row r="9" spans="1:10" s="21" customFormat="1" ht="19.5" customHeight="1" x14ac:dyDescent="0.25">
      <c r="B9" s="42" t="s">
        <v>51</v>
      </c>
      <c r="C9" s="43"/>
      <c r="D9" s="26"/>
      <c r="E9" s="27" t="s">
        <v>44</v>
      </c>
      <c r="F9" s="28" t="s">
        <v>14</v>
      </c>
      <c r="G9" s="53">
        <v>30</v>
      </c>
      <c r="H9" s="15">
        <v>0.25</v>
      </c>
      <c r="I9" s="42">
        <v>13759.6</v>
      </c>
      <c r="J9" s="29">
        <f>I9*H9*G9</f>
        <v>103197</v>
      </c>
    </row>
    <row r="10" spans="1:10" s="21" customFormat="1" ht="19.5" customHeight="1" x14ac:dyDescent="0.25">
      <c r="B10" s="42" t="s">
        <v>51</v>
      </c>
      <c r="C10" s="43"/>
      <c r="D10" s="26"/>
      <c r="E10" s="27" t="s">
        <v>42</v>
      </c>
      <c r="F10" s="61" t="s">
        <v>55</v>
      </c>
      <c r="G10" s="91">
        <v>30</v>
      </c>
      <c r="H10" s="15">
        <v>0.25</v>
      </c>
      <c r="I10" s="42">
        <v>13759.6</v>
      </c>
      <c r="J10" s="29">
        <f>I10*H10*G10</f>
        <v>103197</v>
      </c>
    </row>
    <row r="11" spans="1:10" s="21" customFormat="1" ht="19.5" customHeight="1" x14ac:dyDescent="0.25">
      <c r="B11" s="109" t="s">
        <v>32</v>
      </c>
      <c r="C11" s="110"/>
      <c r="D11" s="26"/>
      <c r="E11" s="27" t="s">
        <v>45</v>
      </c>
      <c r="F11" s="61" t="s">
        <v>55</v>
      </c>
      <c r="G11" s="91">
        <v>5</v>
      </c>
      <c r="H11" s="15">
        <v>0.375</v>
      </c>
      <c r="I11" s="42">
        <v>7693</v>
      </c>
      <c r="J11" s="29">
        <f>I11*H11*G11</f>
        <v>14424.375</v>
      </c>
    </row>
    <row r="12" spans="1:10" s="21" customFormat="1" ht="16.5" customHeight="1" x14ac:dyDescent="0.25">
      <c r="B12" s="109" t="s">
        <v>33</v>
      </c>
      <c r="C12" s="110"/>
      <c r="D12" s="26"/>
      <c r="E12" s="27" t="s">
        <v>45</v>
      </c>
      <c r="F12" s="61" t="s">
        <v>55</v>
      </c>
      <c r="G12" s="62">
        <v>5</v>
      </c>
      <c r="H12" s="15">
        <v>0.375</v>
      </c>
      <c r="I12" s="64">
        <v>5433</v>
      </c>
      <c r="J12" s="29">
        <f>I12*H12*G12</f>
        <v>10186.875</v>
      </c>
    </row>
    <row r="13" spans="1:10" s="1" customFormat="1" ht="21.75" customHeight="1" x14ac:dyDescent="0.4">
      <c r="A13" s="31"/>
      <c r="B13" s="112"/>
      <c r="C13" s="112"/>
      <c r="D13" s="74"/>
      <c r="E13" s="75"/>
      <c r="F13" s="76"/>
      <c r="G13" s="69">
        <f>SUM(G9:G12)</f>
        <v>70</v>
      </c>
      <c r="H13" s="77"/>
      <c r="I13" s="70" t="s">
        <v>12</v>
      </c>
      <c r="J13" s="65">
        <f>SUM(J9:J12)</f>
        <v>231005.25</v>
      </c>
    </row>
    <row r="14" spans="1:10" s="1" customFormat="1" ht="21.75" customHeight="1" x14ac:dyDescent="0.4">
      <c r="A14" s="31"/>
      <c r="B14" s="82"/>
      <c r="C14" s="82"/>
      <c r="D14" s="26"/>
      <c r="E14" s="35"/>
      <c r="F14" s="36"/>
      <c r="G14" s="37"/>
      <c r="H14" s="37"/>
      <c r="I14" s="63" t="s">
        <v>38</v>
      </c>
      <c r="J14" s="73">
        <v>0.65</v>
      </c>
    </row>
    <row r="15" spans="1:10" s="1" customFormat="1" ht="21.75" customHeight="1" x14ac:dyDescent="0.4">
      <c r="A15" s="31"/>
      <c r="B15" s="104"/>
      <c r="C15" s="104"/>
      <c r="D15" s="26"/>
      <c r="E15" s="35"/>
      <c r="F15" s="36"/>
      <c r="G15" s="37"/>
      <c r="H15" s="37"/>
      <c r="I15" s="72" t="s">
        <v>39</v>
      </c>
      <c r="J15" s="71">
        <f>J13-J13*J14</f>
        <v>80851.837499999994</v>
      </c>
    </row>
    <row r="16" spans="1:10" s="21" customFormat="1" ht="15.6" x14ac:dyDescent="0.3">
      <c r="B16" s="84"/>
      <c r="C16" s="84"/>
      <c r="D16" s="26"/>
      <c r="E16" s="35"/>
      <c r="F16" s="32"/>
      <c r="G16" s="30"/>
      <c r="H16" s="30"/>
      <c r="I16" s="33"/>
      <c r="J16" s="34"/>
    </row>
    <row r="17" spans="1:12" s="3" customFormat="1" ht="19.5" customHeight="1" x14ac:dyDescent="0.25">
      <c r="B17" s="2" t="s">
        <v>57</v>
      </c>
      <c r="G17" s="5"/>
      <c r="H17" s="5"/>
      <c r="I17" s="2"/>
      <c r="J17" s="6"/>
      <c r="L17" s="7"/>
    </row>
    <row r="18" spans="1:12" s="2" customFormat="1" ht="39.9" hidden="1" customHeight="1" x14ac:dyDescent="0.25">
      <c r="A18" s="45"/>
      <c r="B18" s="111" t="s">
        <v>25</v>
      </c>
      <c r="C18" s="111"/>
      <c r="D18" s="111"/>
      <c r="E18" s="111"/>
      <c r="F18" s="111"/>
      <c r="G18" s="111"/>
      <c r="H18" s="111"/>
      <c r="I18" s="111"/>
      <c r="J18" s="111"/>
    </row>
    <row r="19" spans="1:12" s="4" customFormat="1" ht="27.75" hidden="1" customHeight="1" x14ac:dyDescent="0.25">
      <c r="A19" s="44"/>
      <c r="B19" s="100" t="s">
        <v>0</v>
      </c>
      <c r="C19" s="101"/>
      <c r="D19" s="10" t="s">
        <v>4</v>
      </c>
      <c r="E19" s="10" t="s">
        <v>6</v>
      </c>
      <c r="F19" s="11" t="s">
        <v>11</v>
      </c>
      <c r="G19" s="12" t="s">
        <v>7</v>
      </c>
      <c r="H19" s="13" t="s">
        <v>1</v>
      </c>
      <c r="I19" s="10" t="s">
        <v>2</v>
      </c>
      <c r="J19" s="10" t="s">
        <v>3</v>
      </c>
    </row>
    <row r="20" spans="1:12" s="1" customFormat="1" ht="17.100000000000001" hidden="1" customHeight="1" x14ac:dyDescent="0.25">
      <c r="A20" s="49"/>
      <c r="B20" s="93" t="s">
        <v>15</v>
      </c>
      <c r="C20" s="93"/>
      <c r="D20" s="97"/>
      <c r="E20" s="102"/>
      <c r="F20" s="14" t="s">
        <v>24</v>
      </c>
      <c r="G20" s="14">
        <v>1</v>
      </c>
      <c r="H20" s="15">
        <v>1</v>
      </c>
      <c r="I20" s="16">
        <v>4875</v>
      </c>
      <c r="J20" s="17">
        <f t="shared" ref="J20:J28" si="0">G20*H20*I20</f>
        <v>4875</v>
      </c>
    </row>
    <row r="21" spans="1:12" s="1" customFormat="1" ht="17.100000000000001" hidden="1" customHeight="1" x14ac:dyDescent="0.25">
      <c r="A21" s="49"/>
      <c r="B21" s="94" t="s">
        <v>16</v>
      </c>
      <c r="C21" s="95"/>
      <c r="D21" s="97"/>
      <c r="E21" s="102"/>
      <c r="F21" s="14" t="s">
        <v>24</v>
      </c>
      <c r="G21" s="14">
        <v>3</v>
      </c>
      <c r="H21" s="15">
        <v>1</v>
      </c>
      <c r="I21" s="16">
        <v>2923</v>
      </c>
      <c r="J21" s="17">
        <f t="shared" si="0"/>
        <v>8769</v>
      </c>
    </row>
    <row r="22" spans="1:12" s="1" customFormat="1" ht="17.100000000000001" hidden="1" customHeight="1" x14ac:dyDescent="0.25">
      <c r="A22" s="49"/>
      <c r="B22" s="94" t="s">
        <v>17</v>
      </c>
      <c r="C22" s="95"/>
      <c r="D22" s="97"/>
      <c r="E22" s="102"/>
      <c r="F22" s="14" t="s">
        <v>24</v>
      </c>
      <c r="G22" s="14">
        <v>3</v>
      </c>
      <c r="H22" s="15">
        <v>1</v>
      </c>
      <c r="I22" s="16">
        <v>2490</v>
      </c>
      <c r="J22" s="17">
        <f t="shared" si="0"/>
        <v>7470</v>
      </c>
    </row>
    <row r="23" spans="1:12" s="1" customFormat="1" ht="17.100000000000001" hidden="1" customHeight="1" x14ac:dyDescent="0.25">
      <c r="A23" s="49"/>
      <c r="B23" s="94" t="s">
        <v>18</v>
      </c>
      <c r="C23" s="95"/>
      <c r="D23" s="97"/>
      <c r="E23" s="102"/>
      <c r="F23" s="14" t="s">
        <v>24</v>
      </c>
      <c r="G23" s="14">
        <v>4</v>
      </c>
      <c r="H23" s="15">
        <v>1</v>
      </c>
      <c r="I23" s="16">
        <v>6497</v>
      </c>
      <c r="J23" s="17">
        <f t="shared" si="0"/>
        <v>25988</v>
      </c>
    </row>
    <row r="24" spans="1:12" s="1" customFormat="1" ht="17.100000000000001" hidden="1" customHeight="1" x14ac:dyDescent="0.25">
      <c r="A24" s="49"/>
      <c r="B24" s="94" t="s">
        <v>20</v>
      </c>
      <c r="C24" s="95"/>
      <c r="D24" s="97"/>
      <c r="E24" s="102"/>
      <c r="F24" s="14" t="s">
        <v>24</v>
      </c>
      <c r="G24" s="14">
        <v>2</v>
      </c>
      <c r="H24" s="15">
        <v>1</v>
      </c>
      <c r="I24" s="16">
        <v>2924</v>
      </c>
      <c r="J24" s="17">
        <f t="shared" si="0"/>
        <v>5848</v>
      </c>
    </row>
    <row r="25" spans="1:12" s="1" customFormat="1" ht="17.100000000000001" hidden="1" customHeight="1" x14ac:dyDescent="0.25">
      <c r="A25" s="49"/>
      <c r="B25" s="94" t="s">
        <v>19</v>
      </c>
      <c r="C25" s="95"/>
      <c r="D25" s="97"/>
      <c r="E25" s="102"/>
      <c r="F25" s="14" t="s">
        <v>24</v>
      </c>
      <c r="G25" s="14">
        <v>4</v>
      </c>
      <c r="H25" s="15">
        <v>1</v>
      </c>
      <c r="I25" s="16">
        <v>5375</v>
      </c>
      <c r="J25" s="17">
        <f t="shared" si="0"/>
        <v>21500</v>
      </c>
    </row>
    <row r="26" spans="1:12" s="1" customFormat="1" ht="17.100000000000001" hidden="1" customHeight="1" x14ac:dyDescent="0.25">
      <c r="A26" s="49"/>
      <c r="B26" s="78" t="s">
        <v>21</v>
      </c>
      <c r="C26" s="79"/>
      <c r="D26" s="97"/>
      <c r="E26" s="102"/>
      <c r="F26" s="14" t="s">
        <v>24</v>
      </c>
      <c r="G26" s="14">
        <v>1</v>
      </c>
      <c r="H26" s="15">
        <v>1</v>
      </c>
      <c r="I26" s="16">
        <v>2923</v>
      </c>
      <c r="J26" s="17">
        <f t="shared" si="0"/>
        <v>2923</v>
      </c>
    </row>
    <row r="27" spans="1:12" s="1" customFormat="1" ht="17.100000000000001" hidden="1" customHeight="1" x14ac:dyDescent="0.25">
      <c r="A27" s="49"/>
      <c r="B27" s="78" t="s">
        <v>22</v>
      </c>
      <c r="C27" s="79"/>
      <c r="D27" s="80"/>
      <c r="E27" s="81"/>
      <c r="F27" s="14" t="s">
        <v>24</v>
      </c>
      <c r="G27" s="14">
        <v>1</v>
      </c>
      <c r="H27" s="15">
        <v>1</v>
      </c>
      <c r="I27" s="16">
        <v>3348</v>
      </c>
      <c r="J27" s="17">
        <f t="shared" si="0"/>
        <v>3348</v>
      </c>
    </row>
    <row r="28" spans="1:12" s="7" customFormat="1" ht="24" hidden="1" customHeight="1" x14ac:dyDescent="0.25">
      <c r="A28" s="50"/>
      <c r="B28" s="78" t="s">
        <v>23</v>
      </c>
      <c r="C28" s="79"/>
      <c r="D28" s="80"/>
      <c r="E28" s="81"/>
      <c r="F28" s="14" t="s">
        <v>24</v>
      </c>
      <c r="G28" s="14">
        <v>1</v>
      </c>
      <c r="H28" s="15">
        <v>1</v>
      </c>
      <c r="I28" s="16">
        <v>2005</v>
      </c>
      <c r="J28" s="17">
        <f t="shared" si="0"/>
        <v>2005</v>
      </c>
      <c r="L28" s="1"/>
    </row>
    <row r="29" spans="1:12" s="38" customFormat="1" ht="24" hidden="1" customHeight="1" x14ac:dyDescent="0.25">
      <c r="A29" s="50"/>
      <c r="B29" s="92" t="s">
        <v>5</v>
      </c>
      <c r="C29" s="92"/>
      <c r="D29" s="92"/>
      <c r="E29" s="92"/>
      <c r="F29" s="92"/>
      <c r="G29" s="19"/>
      <c r="H29" s="20"/>
      <c r="I29" s="19" t="s">
        <v>12</v>
      </c>
      <c r="J29" s="18"/>
      <c r="L29" s="31"/>
    </row>
    <row r="30" spans="1:12" s="2" customFormat="1" ht="17.399999999999999" hidden="1" x14ac:dyDescent="0.25">
      <c r="A30" s="106"/>
      <c r="B30" s="106"/>
      <c r="C30" s="46"/>
      <c r="D30" s="46"/>
      <c r="E30" s="46"/>
      <c r="F30" s="83"/>
      <c r="G30" s="47"/>
      <c r="H30" s="48"/>
      <c r="I30" s="46"/>
      <c r="J30" s="46"/>
      <c r="L30" s="3"/>
    </row>
    <row r="31" spans="1:12" s="2" customFormat="1" ht="15.6" hidden="1" x14ac:dyDescent="0.3">
      <c r="A31" s="103"/>
      <c r="B31" s="103"/>
      <c r="C31" s="103"/>
      <c r="D31" s="107"/>
      <c r="E31" s="108"/>
      <c r="F31" s="32"/>
      <c r="G31" s="41"/>
      <c r="H31" s="30"/>
      <c r="I31" s="33"/>
      <c r="J31" s="34"/>
    </row>
    <row r="32" spans="1:12" s="2" customFormat="1" ht="15.6" hidden="1" x14ac:dyDescent="0.3">
      <c r="A32" s="103"/>
      <c r="B32" s="103"/>
      <c r="C32" s="103"/>
      <c r="D32" s="107"/>
      <c r="E32" s="108"/>
      <c r="F32" s="32"/>
      <c r="G32" s="41"/>
      <c r="H32" s="30"/>
      <c r="I32" s="33"/>
      <c r="J32" s="34"/>
    </row>
    <row r="33" spans="1:12" s="2" customFormat="1" ht="15.6" hidden="1" x14ac:dyDescent="0.3">
      <c r="A33" s="103"/>
      <c r="B33" s="103"/>
      <c r="C33" s="103"/>
      <c r="D33" s="107"/>
      <c r="E33" s="108"/>
      <c r="F33" s="32"/>
      <c r="G33" s="41"/>
      <c r="H33" s="30"/>
      <c r="I33" s="33"/>
      <c r="J33" s="34"/>
    </row>
    <row r="34" spans="1:12" ht="15.6" hidden="1" x14ac:dyDescent="0.3">
      <c r="A34" s="103"/>
      <c r="B34" s="103"/>
      <c r="C34" s="103"/>
      <c r="D34" s="107"/>
      <c r="E34" s="108"/>
      <c r="F34" s="32"/>
      <c r="G34" s="41"/>
      <c r="H34" s="30"/>
      <c r="I34" s="33"/>
      <c r="J34" s="34"/>
      <c r="L34" s="2"/>
    </row>
    <row r="35" spans="1:12" ht="15.6" hidden="1" x14ac:dyDescent="0.3">
      <c r="A35" s="103"/>
      <c r="B35" s="103"/>
      <c r="C35" s="103"/>
      <c r="D35" s="107"/>
      <c r="E35" s="108"/>
      <c r="F35" s="32"/>
      <c r="G35" s="41"/>
      <c r="H35" s="30"/>
      <c r="I35" s="33"/>
      <c r="J35" s="34"/>
    </row>
    <row r="36" spans="1:12" ht="15.6" hidden="1" x14ac:dyDescent="0.3">
      <c r="A36" s="103"/>
      <c r="B36" s="103"/>
      <c r="C36" s="103"/>
      <c r="D36" s="107"/>
      <c r="E36" s="108"/>
      <c r="F36" s="32"/>
      <c r="G36" s="41"/>
      <c r="H36" s="30"/>
      <c r="I36" s="33"/>
      <c r="J36" s="34"/>
    </row>
    <row r="37" spans="1:12" ht="15.6" hidden="1" x14ac:dyDescent="0.3">
      <c r="A37" s="103"/>
      <c r="B37" s="103"/>
      <c r="C37" s="103"/>
      <c r="D37" s="107"/>
      <c r="E37" s="108"/>
      <c r="F37" s="32"/>
      <c r="G37" s="41"/>
      <c r="H37" s="30"/>
      <c r="I37" s="33"/>
      <c r="J37" s="34"/>
    </row>
    <row r="38" spans="1:12" ht="15.6" hidden="1" x14ac:dyDescent="0.3">
      <c r="A38" s="103"/>
      <c r="B38" s="103"/>
      <c r="C38" s="103"/>
      <c r="D38" s="107"/>
      <c r="E38" s="108"/>
      <c r="F38" s="32"/>
      <c r="G38" s="41"/>
      <c r="H38" s="30"/>
      <c r="I38" s="33"/>
      <c r="J38" s="34"/>
    </row>
    <row r="39" spans="1:12" ht="15.6" hidden="1" x14ac:dyDescent="0.3">
      <c r="A39" s="104"/>
      <c r="B39" s="104"/>
      <c r="C39" s="104"/>
      <c r="D39" s="107"/>
      <c r="E39" s="108"/>
      <c r="F39" s="32"/>
      <c r="G39" s="41"/>
      <c r="H39" s="30"/>
      <c r="I39" s="33"/>
      <c r="J39" s="34"/>
    </row>
    <row r="40" spans="1:12" ht="27" hidden="1" customHeight="1" x14ac:dyDescent="0.25">
      <c r="A40" s="51"/>
      <c r="B40" s="96"/>
      <c r="C40" s="96"/>
      <c r="D40" s="96"/>
      <c r="E40" s="96"/>
      <c r="F40" s="96"/>
      <c r="G40" s="39"/>
      <c r="H40" s="105"/>
      <c r="I40" s="105"/>
      <c r="J40" s="40"/>
    </row>
    <row r="41" spans="1:12" ht="27" hidden="1" customHeight="1" x14ac:dyDescent="0.25">
      <c r="A41" s="51"/>
      <c r="B41" s="98"/>
      <c r="C41" s="98"/>
      <c r="D41" s="98"/>
      <c r="E41" s="98"/>
      <c r="F41" s="98"/>
      <c r="G41" s="98"/>
      <c r="H41" s="98"/>
      <c r="I41" s="98"/>
      <c r="J41" s="98"/>
    </row>
  </sheetData>
  <mergeCells count="36">
    <mergeCell ref="H40:I40"/>
    <mergeCell ref="B41:J41"/>
    <mergeCell ref="A35:C35"/>
    <mergeCell ref="A36:C36"/>
    <mergeCell ref="A37:C37"/>
    <mergeCell ref="A38:C38"/>
    <mergeCell ref="A39:C39"/>
    <mergeCell ref="B40:F40"/>
    <mergeCell ref="B29:F29"/>
    <mergeCell ref="A30:B30"/>
    <mergeCell ref="A31:C31"/>
    <mergeCell ref="D31:D39"/>
    <mergeCell ref="E31:E39"/>
    <mergeCell ref="A32:C32"/>
    <mergeCell ref="A33:C33"/>
    <mergeCell ref="A34:C34"/>
    <mergeCell ref="B18:J18"/>
    <mergeCell ref="B19:C19"/>
    <mergeCell ref="B20:C20"/>
    <mergeCell ref="D20:D26"/>
    <mergeCell ref="E20:E26"/>
    <mergeCell ref="B21:C21"/>
    <mergeCell ref="B22:C22"/>
    <mergeCell ref="B23:C23"/>
    <mergeCell ref="B24:C24"/>
    <mergeCell ref="B25:C25"/>
    <mergeCell ref="B12:C12"/>
    <mergeCell ref="B13:C13"/>
    <mergeCell ref="B15:C15"/>
    <mergeCell ref="C2:D2"/>
    <mergeCell ref="C3:D3"/>
    <mergeCell ref="C4:D4"/>
    <mergeCell ref="C5:D5"/>
    <mergeCell ref="B7:J7"/>
    <mergeCell ref="B8:C8"/>
    <mergeCell ref="B11:C11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9F4F5-1EF3-424A-A42C-95010F38106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Cota Ouro </vt:lpstr>
      <vt:lpstr>Cota Prata</vt:lpstr>
      <vt:lpstr>Cota Bronze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dcterms:created xsi:type="dcterms:W3CDTF">2010-10-14T19:08:52Z</dcterms:created>
  <dcterms:modified xsi:type="dcterms:W3CDTF">2024-02-08T15:30:37Z</dcterms:modified>
</cp:coreProperties>
</file>